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E:\ROCCA CIGLIE'\ROCCA CIGLIE'\PIANO ANTICORRUZIONE 2022 - 2024\PREDISPOSIZIONE ATTI 2022 - 2024\PIANO 2022 - 2024\"/>
    </mc:Choice>
  </mc:AlternateContent>
  <workbookProtection workbookPassword="B9B0" lockStructure="1"/>
  <bookViews>
    <workbookView xWindow="-120" yWindow="-120" windowWidth="19440" windowHeight="15000"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6" r:id="rId57"/>
    <pivotCache cacheId="11"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O61" i="1" l="1"/>
  <c r="B40" i="58"/>
  <c r="B44" i="55"/>
  <c r="B40" i="56"/>
  <c r="B44" i="57"/>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35"/>
  <c r="B44" i="35" s="1"/>
  <c r="E42" i="1" s="1"/>
  <c r="B24" i="8"/>
  <c r="B40" i="11"/>
  <c r="B40" i="28"/>
  <c r="B40" i="30"/>
  <c r="B40" i="35"/>
  <c r="B40" i="39"/>
  <c r="B40" i="47"/>
  <c r="B40" i="24"/>
  <c r="B40" i="26"/>
  <c r="B40" i="9"/>
  <c r="B40" i="12"/>
  <c r="B40" i="14"/>
  <c r="B40" i="16"/>
  <c r="B40" i="18"/>
  <c r="B40" i="29"/>
  <c r="B40" i="31"/>
  <c r="B40" i="38"/>
  <c r="B40" i="40"/>
  <c r="B40" i="42"/>
  <c r="B40" i="44"/>
  <c r="B40" i="46"/>
  <c r="B40" i="32"/>
  <c r="M17" i="1"/>
  <c r="G17" i="1" s="1"/>
  <c r="B40" i="52"/>
  <c r="B24" i="52"/>
  <c r="B44" i="52" s="1"/>
  <c r="E59" i="1" s="1"/>
  <c r="B40" i="51"/>
  <c r="B24" i="51"/>
  <c r="B40" i="50"/>
  <c r="B24" i="50"/>
  <c r="B40" i="49"/>
  <c r="B24" i="49"/>
  <c r="B40" i="48"/>
  <c r="B24" i="48"/>
  <c r="B24" i="47"/>
  <c r="B44" i="47" s="1"/>
  <c r="E54" i="1" s="1"/>
  <c r="B44" i="46"/>
  <c r="E53" i="1" s="1"/>
  <c r="B24" i="46"/>
  <c r="B40" i="45"/>
  <c r="B24" i="45"/>
  <c r="B44" i="45" s="1"/>
  <c r="E52" i="1" s="1"/>
  <c r="B24" i="44"/>
  <c r="B44" i="44" s="1"/>
  <c r="E51" i="1" s="1"/>
  <c r="B40" i="43"/>
  <c r="B24" i="43"/>
  <c r="B24" i="42"/>
  <c r="B40" i="41"/>
  <c r="B24" i="41"/>
  <c r="B24" i="40"/>
  <c r="B24" i="39"/>
  <c r="B24" i="38"/>
  <c r="B40" i="37"/>
  <c r="B24" i="37"/>
  <c r="B40" i="36"/>
  <c r="B44" i="36" s="1"/>
  <c r="E43" i="1" s="1"/>
  <c r="B24" i="36"/>
  <c r="B40" i="34"/>
  <c r="B24" i="34"/>
  <c r="B24" i="32"/>
  <c r="B24" i="31"/>
  <c r="B24" i="30"/>
  <c r="B24" i="29"/>
  <c r="B24" i="28"/>
  <c r="B44" i="28" s="1"/>
  <c r="E36" i="1" s="1"/>
  <c r="B40" i="27"/>
  <c r="B24" i="27"/>
  <c r="B24" i="26"/>
  <c r="B44" i="26" s="1"/>
  <c r="E34" i="1" s="1"/>
  <c r="B40" i="25"/>
  <c r="B24" i="25"/>
  <c r="B24" i="24"/>
  <c r="B40" i="22"/>
  <c r="B24" i="22"/>
  <c r="B40" i="21"/>
  <c r="B24" i="21"/>
  <c r="B40" i="20"/>
  <c r="B24" i="20"/>
  <c r="B40" i="19"/>
  <c r="B24" i="19"/>
  <c r="B24" i="18"/>
  <c r="B44" i="18" s="1"/>
  <c r="E27" i="1" s="1"/>
  <c r="B40" i="17"/>
  <c r="B24" i="17"/>
  <c r="B24" i="16"/>
  <c r="B44" i="16" s="1"/>
  <c r="E25" i="1" s="1"/>
  <c r="B40" i="15"/>
  <c r="B44" i="15" s="1"/>
  <c r="E24" i="1" s="1"/>
  <c r="B24" i="14"/>
  <c r="B40" i="13"/>
  <c r="B24" i="13"/>
  <c r="B24" i="12"/>
  <c r="B44" i="12" s="1"/>
  <c r="E21" i="1" s="1"/>
  <c r="B24" i="11"/>
  <c r="B40" i="10"/>
  <c r="B24" i="10"/>
  <c r="B24" i="9"/>
  <c r="B44" i="9" s="1"/>
  <c r="E18" i="1" s="1"/>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34" l="1"/>
  <c r="E41" i="1" s="1"/>
  <c r="B44" i="10"/>
  <c r="E19" i="1" s="1"/>
  <c r="B44" i="21"/>
  <c r="E30" i="1" s="1"/>
  <c r="B44" i="17"/>
  <c r="E26" i="1" s="1"/>
  <c r="B44" i="51"/>
  <c r="E58" i="1" s="1"/>
  <c r="I58" i="1" s="1"/>
  <c r="B44" i="19"/>
  <c r="E28" i="1" s="1"/>
  <c r="B44" i="30"/>
  <c r="E38" i="1" s="1"/>
  <c r="H38" i="1" s="1"/>
  <c r="B44" i="43"/>
  <c r="E50" i="1" s="1"/>
  <c r="H50" i="1" s="1"/>
  <c r="B44" i="48"/>
  <c r="E55" i="1" s="1"/>
  <c r="J55" i="1" s="1"/>
  <c r="O55" i="1" s="1"/>
  <c r="B44" i="31"/>
  <c r="E39" i="1" s="1"/>
  <c r="B44" i="14"/>
  <c r="E23" i="1" s="1"/>
  <c r="J23" i="1" s="1"/>
  <c r="B44" i="38"/>
  <c r="E45" i="1" s="1"/>
  <c r="B44" i="49"/>
  <c r="E56" i="1" s="1"/>
  <c r="H56" i="1" s="1"/>
  <c r="B44" i="39"/>
  <c r="E46" i="1" s="1"/>
  <c r="B44" i="11"/>
  <c r="E20" i="1" s="1"/>
  <c r="I20" i="1" s="1"/>
  <c r="B44" i="42"/>
  <c r="E49" i="1" s="1"/>
  <c r="B44" i="20"/>
  <c r="E29" i="1" s="1"/>
  <c r="H29" i="1" s="1"/>
  <c r="B44" i="27"/>
  <c r="E35" i="1" s="1"/>
  <c r="B44" i="41"/>
  <c r="E48" i="1" s="1"/>
  <c r="I48" i="1" s="1"/>
  <c r="I50" i="1"/>
  <c r="J50" i="1"/>
  <c r="P50" i="1" s="1"/>
  <c r="H21" i="1"/>
  <c r="I21" i="1"/>
  <c r="J21" i="1"/>
  <c r="S21" i="1" s="1"/>
  <c r="I39" i="1"/>
  <c r="H39" i="1"/>
  <c r="J39" i="1"/>
  <c r="R39" i="1" s="1"/>
  <c r="I36" i="1"/>
  <c r="J36" i="1"/>
  <c r="O36" i="1" s="1"/>
  <c r="H36" i="1"/>
  <c r="R36" i="1"/>
  <c r="H45" i="1"/>
  <c r="J45" i="1"/>
  <c r="Q45" i="1" s="1"/>
  <c r="I45" i="1"/>
  <c r="J49" i="1"/>
  <c r="Q49" i="1" s="1"/>
  <c r="I49" i="1"/>
  <c r="H49" i="1"/>
  <c r="H35" i="1"/>
  <c r="J35" i="1"/>
  <c r="O35" i="1" s="1"/>
  <c r="I35" i="1"/>
  <c r="I34" i="1"/>
  <c r="H34" i="1"/>
  <c r="J34" i="1"/>
  <c r="S34" i="1" s="1"/>
  <c r="I41" i="1"/>
  <c r="J41" i="1"/>
  <c r="Q41" i="1" s="1"/>
  <c r="H41" i="1"/>
  <c r="H58" i="1"/>
  <c r="J58" i="1"/>
  <c r="O58" i="1" s="1"/>
  <c r="P58" i="1"/>
  <c r="I23" i="1"/>
  <c r="H28" i="1"/>
  <c r="I28" i="1"/>
  <c r="J28" i="1"/>
  <c r="R28" i="1" s="1"/>
  <c r="Q28" i="1"/>
  <c r="J43" i="1"/>
  <c r="Q43" i="1" s="1"/>
  <c r="H43" i="1"/>
  <c r="I43" i="1"/>
  <c r="O43" i="1"/>
  <c r="R43" i="1"/>
  <c r="J52" i="1"/>
  <c r="S52" i="1" s="1"/>
  <c r="H52" i="1"/>
  <c r="I52" i="1"/>
  <c r="H19" i="1"/>
  <c r="J19" i="1"/>
  <c r="O19" i="1" s="1"/>
  <c r="I19" i="1"/>
  <c r="R19" i="1"/>
  <c r="J30" i="1"/>
  <c r="Q30" i="1" s="1"/>
  <c r="H30" i="1"/>
  <c r="I30" i="1"/>
  <c r="H55" i="1"/>
  <c r="I55" i="1"/>
  <c r="B44" i="13"/>
  <c r="E22" i="1" s="1"/>
  <c r="J27" i="1"/>
  <c r="O27" i="1" s="1"/>
  <c r="H27" i="1"/>
  <c r="I27" i="1"/>
  <c r="R27" i="1"/>
  <c r="P27" i="1"/>
  <c r="B44" i="25"/>
  <c r="E33" i="1" s="1"/>
  <c r="B44" i="37"/>
  <c r="E44" i="1" s="1"/>
  <c r="I46" i="1"/>
  <c r="H46" i="1"/>
  <c r="J46" i="1"/>
  <c r="R46" i="1" s="1"/>
  <c r="B44" i="50"/>
  <c r="E57" i="1" s="1"/>
  <c r="H18" i="1"/>
  <c r="I18" i="1"/>
  <c r="J18" i="1"/>
  <c r="Q18" i="1" s="1"/>
  <c r="H26" i="1"/>
  <c r="I26" i="1"/>
  <c r="J26" i="1"/>
  <c r="O26" i="1" s="1"/>
  <c r="I38" i="1"/>
  <c r="J48" i="1"/>
  <c r="Q48" i="1" s="1"/>
  <c r="J54" i="1"/>
  <c r="O54" i="1" s="1"/>
  <c r="H54" i="1"/>
  <c r="I54" i="1"/>
  <c r="I56" i="1"/>
  <c r="J56" i="1"/>
  <c r="S56" i="1" s="1"/>
  <c r="H59" i="1"/>
  <c r="J59" i="1"/>
  <c r="R59" i="1" s="1"/>
  <c r="I59" i="1"/>
  <c r="H17" i="1"/>
  <c r="I17" i="1"/>
  <c r="J17" i="1"/>
  <c r="O17" i="1" s="1"/>
  <c r="U17" i="1"/>
  <c r="V17" i="1" s="1"/>
  <c r="H24" i="1"/>
  <c r="I24" i="1"/>
  <c r="J24" i="1"/>
  <c r="Q24" i="1" s="1"/>
  <c r="B44" i="24"/>
  <c r="E32" i="1" s="1"/>
  <c r="J20" i="1"/>
  <c r="R20" i="1" s="1"/>
  <c r="H25" i="1"/>
  <c r="I25" i="1"/>
  <c r="J25" i="1"/>
  <c r="Q25" i="1" s="1"/>
  <c r="B44" i="22"/>
  <c r="E31" i="1" s="1"/>
  <c r="B44" i="29"/>
  <c r="E37" i="1" s="1"/>
  <c r="B44" i="32"/>
  <c r="E40" i="1" s="1"/>
  <c r="I40" i="1" s="1"/>
  <c r="B44" i="40"/>
  <c r="E47" i="1" s="1"/>
  <c r="H51" i="1"/>
  <c r="I51" i="1"/>
  <c r="J51" i="1"/>
  <c r="O51" i="1" s="1"/>
  <c r="S51" i="1"/>
  <c r="H53" i="1"/>
  <c r="I53" i="1"/>
  <c r="J53" i="1"/>
  <c r="Q53" i="1" s="1"/>
  <c r="O53" i="1"/>
  <c r="H42" i="1"/>
  <c r="I42" i="1"/>
  <c r="J42" i="1"/>
  <c r="P42" i="1" s="1"/>
  <c r="M18" i="1"/>
  <c r="G18" i="1" s="1"/>
  <c r="B44" i="7"/>
  <c r="E16" i="1" s="1"/>
  <c r="B40" i="6"/>
  <c r="B24" i="6"/>
  <c r="B40" i="5"/>
  <c r="B24" i="5"/>
  <c r="B40" i="4"/>
  <c r="B24" i="4"/>
  <c r="B33" i="3"/>
  <c r="J40" i="1" l="1"/>
  <c r="P40" i="1" s="1"/>
  <c r="S53" i="1"/>
  <c r="O34" i="1"/>
  <c r="O45" i="1"/>
  <c r="R21" i="1"/>
  <c r="O18" i="1"/>
  <c r="R23" i="1"/>
  <c r="S23" i="1"/>
  <c r="H20" i="1"/>
  <c r="H48" i="1"/>
  <c r="R18" i="1"/>
  <c r="Q19" i="1"/>
  <c r="S28" i="1"/>
  <c r="Q23" i="1"/>
  <c r="P41" i="1"/>
  <c r="P36" i="1"/>
  <c r="J38" i="1"/>
  <c r="P38" i="1" s="1"/>
  <c r="S19" i="1"/>
  <c r="H23" i="1"/>
  <c r="P35" i="1"/>
  <c r="S59" i="1"/>
  <c r="S58" i="1"/>
  <c r="S48" i="1"/>
  <c r="O30" i="1"/>
  <c r="P20" i="1"/>
  <c r="R48" i="1"/>
  <c r="O23" i="1"/>
  <c r="R58" i="1"/>
  <c r="R34" i="1"/>
  <c r="R35" i="1"/>
  <c r="S39" i="1"/>
  <c r="S20" i="1"/>
  <c r="O48" i="1"/>
  <c r="S30" i="1"/>
  <c r="O49" i="1"/>
  <c r="S36" i="1"/>
  <c r="Q52" i="1"/>
  <c r="H40" i="1"/>
  <c r="R51" i="1"/>
  <c r="O20" i="1"/>
  <c r="Q17" i="1"/>
  <c r="S46" i="1"/>
  <c r="Q55" i="1"/>
  <c r="R30" i="1"/>
  <c r="R52" i="1"/>
  <c r="S43" i="1"/>
  <c r="Q34" i="1"/>
  <c r="I29" i="1"/>
  <c r="S49" i="1"/>
  <c r="R49" i="1"/>
  <c r="S45" i="1"/>
  <c r="P39" i="1"/>
  <c r="B44" i="5"/>
  <c r="E14" i="1" s="1"/>
  <c r="P17" i="1"/>
  <c r="R53" i="1"/>
  <c r="Q51" i="1"/>
  <c r="R25" i="1"/>
  <c r="S17" i="1"/>
  <c r="R55" i="1"/>
  <c r="J29" i="1"/>
  <c r="S29" i="1" s="1"/>
  <c r="R45" i="1"/>
  <c r="O39" i="1"/>
  <c r="P21" i="1"/>
  <c r="B44" i="4"/>
  <c r="E13" i="1" s="1"/>
  <c r="H13" i="1" s="1"/>
  <c r="B44" i="6"/>
  <c r="E15" i="1" s="1"/>
  <c r="O25" i="1"/>
  <c r="Q56" i="1"/>
  <c r="R26" i="1"/>
  <c r="P52" i="1"/>
  <c r="S42" i="1"/>
  <c r="H31" i="1"/>
  <c r="I31" i="1"/>
  <c r="J31" i="1"/>
  <c r="Q31" i="1" s="1"/>
  <c r="U16" i="1"/>
  <c r="V16" i="1" s="1"/>
  <c r="H16" i="1"/>
  <c r="J16" i="1"/>
  <c r="S16" i="1" s="1"/>
  <c r="I16" i="1"/>
  <c r="R16" i="1"/>
  <c r="R40" i="1"/>
  <c r="H37" i="1"/>
  <c r="J37" i="1"/>
  <c r="R37" i="1" s="1"/>
  <c r="I37" i="1"/>
  <c r="S37" i="1"/>
  <c r="P37" i="1"/>
  <c r="S25" i="1"/>
  <c r="R24" i="1"/>
  <c r="R17" i="1"/>
  <c r="O56" i="1"/>
  <c r="R56" i="1"/>
  <c r="R54" i="1"/>
  <c r="Q54" i="1"/>
  <c r="R38" i="1"/>
  <c r="Q26" i="1"/>
  <c r="J57" i="1"/>
  <c r="Q57" i="1" s="1"/>
  <c r="H57" i="1"/>
  <c r="I57" i="1"/>
  <c r="O46" i="1"/>
  <c r="O50" i="1"/>
  <c r="J13" i="1"/>
  <c r="R13" i="1" s="1"/>
  <c r="I13" i="1"/>
  <c r="U13" i="1"/>
  <c r="V13" i="1" s="1"/>
  <c r="H44" i="1"/>
  <c r="I44" i="1"/>
  <c r="J44" i="1"/>
  <c r="S44" i="1" s="1"/>
  <c r="Q42" i="1"/>
  <c r="H47" i="1"/>
  <c r="J47" i="1"/>
  <c r="R47" i="1" s="1"/>
  <c r="I47" i="1"/>
  <c r="O24" i="1"/>
  <c r="O59" i="1"/>
  <c r="O38" i="1"/>
  <c r="S26" i="1"/>
  <c r="U18" i="1"/>
  <c r="V18" i="1" s="1"/>
  <c r="Q46" i="1"/>
  <c r="H33" i="1"/>
  <c r="J33" i="1"/>
  <c r="S33" i="1" s="1"/>
  <c r="I33" i="1"/>
  <c r="H22" i="1"/>
  <c r="J22" i="1"/>
  <c r="Q22" i="1" s="1"/>
  <c r="I22" i="1"/>
  <c r="S41" i="1"/>
  <c r="S35" i="1"/>
  <c r="S50" i="1"/>
  <c r="I32" i="1"/>
  <c r="J32" i="1"/>
  <c r="R32" i="1" s="1"/>
  <c r="H32" i="1"/>
  <c r="H15" i="1"/>
  <c r="U15" i="1"/>
  <c r="V15" i="1" s="1"/>
  <c r="J15" i="1"/>
  <c r="P15" i="1" s="1"/>
  <c r="I15" i="1"/>
  <c r="S40" i="1"/>
  <c r="R42" i="1"/>
  <c r="S24" i="1"/>
  <c r="Q59" i="1"/>
  <c r="S54" i="1"/>
  <c r="S38" i="1"/>
  <c r="S18" i="1"/>
  <c r="S27" i="1"/>
  <c r="S55" i="1"/>
  <c r="O28" i="1"/>
  <c r="R41" i="1"/>
  <c r="O21" i="1"/>
  <c r="R50" i="1"/>
  <c r="O40" i="1"/>
  <c r="P18" i="1"/>
  <c r="M19" i="1"/>
  <c r="B2" i="3"/>
  <c r="B39" i="3"/>
  <c r="B36" i="3"/>
  <c r="B30" i="3"/>
  <c r="B23" i="3"/>
  <c r="B20" i="3"/>
  <c r="B17" i="3"/>
  <c r="B14" i="3"/>
  <c r="B11" i="3"/>
  <c r="B8" i="3"/>
  <c r="O22" i="1" l="1"/>
  <c r="P13" i="1"/>
  <c r="O37" i="1"/>
  <c r="P16" i="1"/>
  <c r="Q16" i="1"/>
  <c r="O16" i="1"/>
  <c r="U14" i="1"/>
  <c r="V14" i="1" s="1"/>
  <c r="R29" i="1"/>
  <c r="O33" i="1"/>
  <c r="I14" i="1"/>
  <c r="O32" i="1"/>
  <c r="J14" i="1"/>
  <c r="O14" i="1" s="1"/>
  <c r="O44" i="1"/>
  <c r="H14" i="1"/>
  <c r="R22" i="1"/>
  <c r="Q47" i="1"/>
  <c r="S15" i="1"/>
  <c r="R15" i="1"/>
  <c r="S22" i="1"/>
  <c r="O47" i="1"/>
  <c r="Q13" i="1"/>
  <c r="O15" i="1"/>
  <c r="R33" i="1"/>
  <c r="R44" i="1"/>
  <c r="S13" i="1"/>
  <c r="O29" i="1"/>
  <c r="P29" i="1"/>
  <c r="R31" i="1"/>
  <c r="Q15" i="1"/>
  <c r="S32" i="1"/>
  <c r="S47" i="1"/>
  <c r="R57" i="1"/>
  <c r="O31" i="1"/>
  <c r="S57" i="1"/>
  <c r="G19" i="1"/>
  <c r="U19" i="1"/>
  <c r="V19" i="1" s="1"/>
  <c r="Q33" i="1"/>
  <c r="Q44" i="1"/>
  <c r="O13" i="1"/>
  <c r="S31" i="1"/>
  <c r="P32" i="1"/>
  <c r="O57" i="1"/>
  <c r="P19" i="1"/>
  <c r="M20" i="1"/>
  <c r="B2" i="5"/>
  <c r="B2" i="4"/>
  <c r="B24" i="3"/>
  <c r="B40" i="3"/>
  <c r="B44" i="3" s="1"/>
  <c r="E12" i="1" s="1"/>
  <c r="S14" i="1" l="1"/>
  <c r="Q14" i="1"/>
  <c r="P14" i="1"/>
  <c r="R14" i="1"/>
  <c r="H12" i="1"/>
  <c r="J12" i="1"/>
  <c r="S12" i="1" s="1"/>
  <c r="U12" i="1"/>
  <c r="V12" i="1" s="1"/>
  <c r="I12" i="1"/>
  <c r="G20" i="1"/>
  <c r="Q20" i="1" s="1"/>
  <c r="U20" i="1"/>
  <c r="V20" i="1" s="1"/>
  <c r="M21" i="1"/>
  <c r="M22" i="1"/>
  <c r="B2" i="7"/>
  <c r="B2" i="6"/>
  <c r="Q12" i="1" l="1"/>
  <c r="O12" i="1"/>
  <c r="R12" i="1"/>
  <c r="P12" i="1"/>
  <c r="G21" i="1"/>
  <c r="Q21" i="1" s="1"/>
  <c r="U21" i="1"/>
  <c r="V21" i="1" s="1"/>
  <c r="G22" i="1"/>
  <c r="P22" i="1" s="1"/>
  <c r="U22" i="1"/>
  <c r="V22"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P33" i="1"/>
  <c r="B2" i="22"/>
  <c r="U34" i="1" l="1"/>
  <c r="V34" i="1" s="1"/>
  <c r="M35" i="1"/>
  <c r="P34" i="1"/>
  <c r="B2" i="24"/>
  <c r="G35" i="1" l="1"/>
  <c r="U35" i="1"/>
  <c r="V35" i="1" s="1"/>
  <c r="M36" i="1"/>
  <c r="Q35" i="1"/>
  <c r="B2" i="25"/>
  <c r="G36" i="1" l="1"/>
  <c r="Q36" i="1" s="1"/>
  <c r="U36" i="1"/>
  <c r="V36" i="1" s="1"/>
  <c r="M37" i="1"/>
  <c r="B2" i="26"/>
  <c r="G37" i="1" l="1"/>
  <c r="U37" i="1"/>
  <c r="V37" i="1" s="1"/>
  <c r="Q37" i="1"/>
  <c r="M38" i="1"/>
  <c r="B2" i="27"/>
  <c r="G38" i="1" l="1"/>
  <c r="U38" i="1"/>
  <c r="V38" i="1" s="1"/>
  <c r="M39" i="1"/>
  <c r="Q38" i="1"/>
  <c r="B2" i="28"/>
  <c r="G39" i="1" l="1"/>
  <c r="U39" i="1"/>
  <c r="V39" i="1" s="1"/>
  <c r="M40" i="1"/>
  <c r="Q39" i="1"/>
  <c r="B2" i="29"/>
  <c r="G40" i="1" l="1"/>
  <c r="Q40" i="1" s="1"/>
  <c r="U40" i="1"/>
  <c r="V40" i="1" s="1"/>
  <c r="M41" i="1"/>
  <c r="B2" i="30"/>
  <c r="G41" i="1" l="1"/>
  <c r="O41" i="1" s="1"/>
  <c r="U41" i="1"/>
  <c r="V41" i="1" s="1"/>
  <c r="M42" i="1"/>
  <c r="B2" i="31"/>
  <c r="G42" i="1" l="1"/>
  <c r="O42" i="1" s="1"/>
  <c r="U42" i="1"/>
  <c r="V42" i="1" s="1"/>
  <c r="M43"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P49" i="1" s="1"/>
  <c r="U49" i="1"/>
  <c r="V49" i="1" s="1"/>
  <c r="M50" i="1"/>
  <c r="B2" i="40"/>
  <c r="G50" i="1" l="1"/>
  <c r="U50" i="1"/>
  <c r="V50" i="1" s="1"/>
  <c r="M51" i="1"/>
  <c r="Q50"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P55" i="1" s="1"/>
  <c r="U55" i="1"/>
  <c r="V55" i="1" s="1"/>
  <c r="M56" i="1"/>
  <c r="B2" i="46"/>
  <c r="G56" i="1" l="1"/>
  <c r="U56" i="1"/>
  <c r="V56" i="1" s="1"/>
  <c r="M57" i="1"/>
  <c r="P56" i="1"/>
  <c r="B2" i="47"/>
  <c r="G57" i="1" l="1"/>
  <c r="U57" i="1"/>
  <c r="V57" i="1" s="1"/>
  <c r="P57" i="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<sst xmlns="http://schemas.openxmlformats.org/spreadsheetml/2006/main" count="6173" uniqueCount="261">
  <si>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</si>
  <si>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</si>
  <si>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</si>
  <si>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</si>
  <si>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</si>
  <si>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</si>
  <si>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</si>
  <si>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</si>
  <si>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</si>
  <si>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</si>
  <si>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</si>
  <si>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</si>
  <si>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</si>
  <si>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</si>
  <si>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</si>
  <si>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</si>
  <si>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</si>
  <si>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</si>
  <si>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</si>
  <si>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</si>
  <si>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</si>
  <si>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</si>
  <si>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</si>
  <si>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</si>
  <si>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</si>
  <si>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</si>
  <si>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</si>
  <si>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</si>
  <si>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</si>
  <si>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</si>
  <si>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</si>
  <si>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</si>
  <si>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</si>
  <si>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</si>
  <si>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</si>
  <si>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</si>
  <si>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</si>
  <si>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</si>
  <si>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</si>
  <si>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</si>
  <si>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</si>
  <si>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</si>
  <si>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</si>
  <si>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</si>
  <si>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</si>
  <si>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</si>
  <si>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</si>
  <si>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</si>
  <si>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</si>
  <si>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</si>
  <si>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</si>
  <si>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</si>
  <si>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</si>
  <si>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</si>
  <si>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</si>
  <si>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</si>
  <si>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</si>
  <si>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</si>
  <si>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</si>
  <si>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</si>
  <si>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</si>
  <si>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</si>
  <si>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</si>
  <si>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</si>
  <si>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</si>
  <si>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</si>
  <si>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</si>
  <si>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</si>
  <si>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</si>
  <si>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</si>
  <si>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</si>
  <si>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</si>
  <si>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</si>
  <si>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</si>
  <si>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</si>
  <si>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</si>
  <si>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</si>
  <si>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</si>
  <si>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</si>
  <si>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</si>
  <si>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</si>
  <si>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</si>
  <si>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</si>
  <si>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</si>
  <si>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</si>
  <si>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</si>
  <si>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</si>
  <si>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</si>
  <si>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</si>
  <si>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</si>
  <si>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</si>
  <si>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</si>
  <si>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</si>
  <si>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</si>
  <si>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</si>
  <si>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</si>
  <si>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</si>
  <si>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</si>
  <si>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</si>
  <si>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</si>
  <si>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</si>
  <si>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</si>
  <si>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</si>
  <si>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</si>
  <si>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</si>
  <si>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</si>
  <si>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</si>
  <si>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</si>
  <si>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</si>
  <si>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</si>
  <si>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</si>
  <si>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</si>
  <si>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</si>
  <si>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</si>
  <si>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</si>
  <si>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</si>
  <si>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</si>
  <si>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</si>
  <si>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</si>
  <si>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</si>
  <si>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</si>
  <si>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</si>
  <si>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</si>
  <si>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</si>
  <si>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</si>
  <si>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</si>
  <si>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</si>
  <si>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</si>
  <si>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</si>
  <si>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</si>
  <si>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</si>
  <si>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</si>
  <si>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</si>
  <si>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</si>
  <si>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</si>
  <si>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</si>
  <si>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</si>
  <si>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</si>
  <si>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</si>
  <si>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</si>
  <si>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</si>
  <si>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</si>
  <si>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</si>
  <si>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</si>
  <si>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</si>
  <si>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</si>
  <si>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</si>
  <si>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</si>
  <si>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</si>
  <si>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</si>
  <si>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</si>
  <si>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</si>
  <si>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</si>
  <si>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</si>
  <si>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</si>
  <si>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</si>
  <si>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</si>
  <si>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</si>
  <si>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</si>
  <si>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</si>
  <si>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</si>
  <si>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</si>
  <si>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</si>
  <si>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</si>
  <si>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</si>
  <si>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</si>
  <si>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</si>
  <si>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</si>
  <si>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</si>
  <si>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</si>
  <si>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</si>
  <si>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</si>
  <si>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</si>
  <si>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</si>
  <si>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</si>
  <si>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</si>
  <si>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</si>
  <si>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</si>
  <si>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</si>
  <si>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</si>
  <si>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</si>
  <si>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</si>
  <si>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</si>
  <si>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</si>
  <si>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</si>
  <si>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</si>
  <si>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</si>
  <si>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</si>
  <si>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</si>
  <si>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</si>
  <si>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</si>
  <si>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</si>
  <si>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</si>
  <si>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</si>
  <si>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</si>
  <si>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</si>
  <si>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</si>
  <si>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</si>
  <si>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</si>
  <si>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</si>
  <si>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</si>
  <si>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</si>
  <si>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</si>
  <si>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</si>
  <si>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</si>
  <si>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</si>
  <si>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</si>
  <si>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</si>
  <si>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</si>
  <si>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</si>
  <si>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</si>
  <si>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</si>
  <si>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</si>
  <si>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</si>
  <si>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</si>
  <si>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</si>
  <si>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</si>
  <si>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</si>
  <si>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</si>
  <si>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</si>
  <si>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</si>
  <si>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</si>
  <si>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</si>
  <si>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</si>
  <si>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</si>
  <si>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</si>
  <si>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</si>
  <si>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</si>
  <si>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</si>
  <si>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</si>
  <si>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</si>
  <si>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</si>
  <si>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</si>
  <si>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</si>
  <si>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</si>
  <si>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</si>
  <si>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</si>
  <si>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</si>
  <si>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</si>
  <si>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</si>
  <si>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</si>
  <si>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</si>
  <si>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</si>
  <si>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</si>
  <si>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</si>
  <si>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</si>
  <si>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</si>
  <si>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</si>
  <si>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</si>
  <si>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</si>
  <si>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</si>
  <si>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</si>
  <si>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</si>
  <si>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</si>
  <si>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</si>
  <si>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</si>
  <si>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</si>
  <si>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 xml:space="preserve">Provincia di Cuneo </t>
  </si>
  <si>
    <t>Comune di Rocca Cigliè</t>
  </si>
  <si>
    <t>A chi riscontra omissioni, imprecisioni o errori è richiesto di segnalarlo all’indirizzo PEC istituzionale che è: rocca.ciglie@cert.ruparpiemonte.it, indirizzando apposita nota al Segretario Comunale.</t>
  </si>
  <si>
    <t>Piano Triennale per la Prevenzione della Corruzione e per la trasparenza 2022-2024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</si>
</sst>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alla deliberazione della Giunta Comunale n.  7 del  29/04/2022</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Ufficio" refreshedDate="45075.716263078706" createdVersion="5" refreshedVersion="5"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6"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11" applyNumberFormats="0" applyBorderFormats="0" applyFontFormats="0" applyPatternFormats="0" applyAlignmentFormats="0" applyWidthHeightFormats="1" dataCaption="Valori" updatedVersion="5"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zoomScaleNormal="100" workbookViewId="0">
      <selection activeCell="C61" sqref="C61:C64"/>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4" hidden="1" customWidth="1"/>
    <col min="9" max="9" width="15.5703125" style="44" hidden="1" customWidth="1"/>
    <col min="10" max="10" width="19" style="44" hidden="1" customWidth="1"/>
    <col min="11" max="12" width="9.140625" hidden="1" customWidth="1"/>
    <col min="13" max="13" width="3.85546875" hidden="1" customWidth="1"/>
    <col min="14" max="14" width="9.140625"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4" t="s">
        <v>34</v>
      </c>
      <c r="C2" s="75"/>
      <c r="D2" s="76"/>
    </row>
    <row r="3" spans="2:22" ht="15.75" thickBot="1" x14ac:dyDescent="0.3"/>
    <row r="4" spans="2:22" ht="39" customHeight="1" x14ac:dyDescent="0.25">
      <c r="B4" s="83" t="s">
        <v>83</v>
      </c>
      <c r="C4" s="84"/>
      <c r="D4" s="85"/>
    </row>
    <row r="5" spans="2:22" ht="52.5" customHeight="1" thickBot="1" x14ac:dyDescent="0.3">
      <c r="B5" s="77" t="s">
        <v>33</v>
      </c>
      <c r="C5" s="78"/>
      <c r="D5" s="79"/>
    </row>
    <row r="6" spans="2:22" ht="36.75" customHeight="1" thickBot="1" x14ac:dyDescent="0.3">
      <c r="B6" s="77" t="s">
        <v>118</v>
      </c>
      <c r="C6" s="78"/>
      <c r="D6" s="79"/>
      <c r="F6" s="66" t="s">
        <v>251</v>
      </c>
      <c r="G6" s="44"/>
    </row>
    <row r="7" spans="2:22" ht="3.75" customHeight="1" thickBot="1" x14ac:dyDescent="0.3">
      <c r="B7" s="58"/>
      <c r="C7" s="59"/>
      <c r="D7" s="60"/>
      <c r="G7" s="44"/>
    </row>
    <row r="8" spans="2:22" ht="46.5" customHeight="1" thickBot="1" x14ac:dyDescent="0.3">
      <c r="B8" s="80" t="s">
        <v>35</v>
      </c>
      <c r="C8" s="81"/>
      <c r="D8" s="82"/>
      <c r="F8" s="66" t="s">
        <v>252</v>
      </c>
      <c r="G8" s="44"/>
    </row>
    <row r="10" spans="2:22" s="3" customFormat="1" ht="16.5" thickBot="1" x14ac:dyDescent="0.3">
      <c r="H10" s="43"/>
      <c r="I10" s="43"/>
      <c r="J10" s="43"/>
    </row>
    <row r="11" spans="2:22" s="3" customFormat="1" ht="54.75" customHeight="1" thickBot="1" x14ac:dyDescent="0.3">
      <c r="B11" s="36" t="s">
        <v>0</v>
      </c>
      <c r="C11" s="1" t="s">
        <v>82</v>
      </c>
      <c r="D11" s="2" t="s">
        <v>107</v>
      </c>
      <c r="E11" s="2" t="s">
        <v>108</v>
      </c>
      <c r="F11" s="52" t="s">
        <v>189</v>
      </c>
      <c r="G11" s="6" t="s">
        <v>1</v>
      </c>
      <c r="H11" s="43" t="s">
        <v>115</v>
      </c>
      <c r="I11" s="43" t="s">
        <v>116</v>
      </c>
      <c r="J11" s="43" t="s">
        <v>117</v>
      </c>
      <c r="O11" s="43" t="s">
        <v>147</v>
      </c>
      <c r="P11" s="43" t="s">
        <v>149</v>
      </c>
      <c r="Q11" s="43" t="s">
        <v>151</v>
      </c>
      <c r="R11" s="43" t="s">
        <v>148</v>
      </c>
      <c r="S11" s="43" t="s">
        <v>150</v>
      </c>
      <c r="U11" s="3" t="s">
        <v>190</v>
      </c>
      <c r="V11" s="3" t="s">
        <v>191</v>
      </c>
    </row>
    <row r="12" spans="2:22" s="3" customFormat="1" ht="20.100000000000001" customHeight="1" thickBot="1" x14ac:dyDescent="0.3">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5">
        <f t="shared" ref="B13:B64"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4"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4"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2.3333333333333335</v>
      </c>
      <c r="I17" s="47">
        <f>IF(AND(D17="SI",E17="OK"),'6'!$B$40,"")</f>
        <v>1.25</v>
      </c>
      <c r="J17" s="47">
        <f>IF(AND(D17="SI",E17="OK"),'6'!$B$44,"")</f>
        <v>2.916666666666667</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1.25</v>
      </c>
      <c r="J18" s="47">
        <f>IF(AND(D18="SI",E18="OK"),'7'!$B$44,"")</f>
        <v>3.75</v>
      </c>
      <c r="L18" s="3">
        <v>7</v>
      </c>
      <c r="M18" s="3" t="str">
        <f t="shared" si="7"/>
        <v>07</v>
      </c>
      <c r="O18" s="43">
        <f t="shared" si="0"/>
        <v>0</v>
      </c>
      <c r="P18" s="43" t="str">
        <f t="shared" si="1"/>
        <v>07 - Permesso di costruire in aree assoggettate ad autorizzazione paesaggistica</v>
      </c>
      <c r="Q18" s="43">
        <f t="shared" si="2"/>
        <v>0</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v>
      </c>
      <c r="J24" s="47">
        <f>IF(AND(D24="SI",E24="OK"),'13'!$B$44,"")</f>
        <v>2.1666666666666665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v>
      </c>
      <c r="J25" s="47">
        <f>IF(AND(D25="SI",E25="OK"),'14'!$B$44,"")</f>
        <v>3.3333333333333335</v>
      </c>
      <c r="L25" s="3">
        <v>14</v>
      </c>
      <c r="M25" s="3" t="str">
        <f t="shared" si="7"/>
        <v>14</v>
      </c>
      <c r="O25" s="43">
        <f t="shared" si="0"/>
        <v>0</v>
      </c>
      <c r="P25" s="43" t="str">
        <f t="shared" si="1"/>
        <v>14 - Gestione ordinaria delle spese di bilancio</v>
      </c>
      <c r="Q25" s="43">
        <f t="shared" si="2"/>
        <v>0</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5">
        <f t="shared" si="5"/>
        <v>15</v>
      </c>
      <c r="C26" s="21" t="str">
        <f>'15'!A3</f>
        <v>Accertamenti e verifiche dei tributi locali</v>
      </c>
      <c r="D26" s="4" t="str">
        <f>'15'!F2</f>
        <v>SI</v>
      </c>
      <c r="E26" s="4" t="str">
        <f>IF(D26="SI",IF('15'!$B$44="Presenti campi non compilati","Errore","OK"),"-")</f>
        <v>OK</v>
      </c>
      <c r="F26" s="53" t="str">
        <f>IF(D26="SI",IF('15'!$A$47&lt;&gt;"","SI","NO"),"-")</f>
        <v>SI</v>
      </c>
      <c r="G26" s="3" t="str">
        <f t="shared" si="6"/>
        <v>15 - Accertamenti e verifiche dei tributi locali</v>
      </c>
      <c r="H26" s="47">
        <f>IF(AND(D26="SI",E26="OK"),'15'!$B$24,"Processo non sottoposto a mappatura e valutazione del rischio")</f>
        <v>3.1666666666666665</v>
      </c>
      <c r="I26" s="47">
        <f>IF(AND(D26="SI",E26="OK"),'15'!$B$40,"")</f>
        <v>1.25</v>
      </c>
      <c r="J26" s="47">
        <f>IF(AND(D26="SI",E26="OK"),'15'!$B$44,"")</f>
        <v>3.958333333333333</v>
      </c>
      <c r="L26" s="3">
        <v>15</v>
      </c>
      <c r="M26" s="3" t="str">
        <f t="shared" si="7"/>
        <v>15</v>
      </c>
      <c r="O26" s="43">
        <f t="shared" si="0"/>
        <v>0</v>
      </c>
      <c r="P26" s="43" t="str">
        <f t="shared" si="1"/>
        <v>15 - Accertamenti e verifiche dei tributi locali</v>
      </c>
      <c r="Q26" s="43">
        <f t="shared" si="2"/>
        <v>0</v>
      </c>
      <c r="R26" s="43">
        <f t="shared" si="3"/>
        <v>0</v>
      </c>
      <c r="S26" s="43">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1.25</v>
      </c>
      <c r="J27" s="47">
        <f>IF(AND(D27="SI",E27="OK"),'16'!$B$44,"")</f>
        <v>4.791666666666667</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2.6666666666666665</v>
      </c>
      <c r="I28" s="47">
        <f>IF(AND(D28="SI",E28="OK"),'17'!$B$40,"")</f>
        <v>1</v>
      </c>
      <c r="J28" s="47">
        <f>IF(AND(D28="SI",E28="OK"),'17'!$B$44,"")</f>
        <v>2.6666666666666665</v>
      </c>
      <c r="L28" s="3">
        <v>17</v>
      </c>
      <c r="M28" s="3" t="str">
        <f t="shared" si="7"/>
        <v>17</v>
      </c>
      <c r="O28" s="43">
        <f t="shared" si="0"/>
        <v>0</v>
      </c>
      <c r="P28" s="43" t="str">
        <f t="shared" si="1"/>
        <v>17 - Accertamenti e controlli sugli abusi edilizi</v>
      </c>
      <c r="Q28" s="43">
        <f t="shared" si="2"/>
        <v>0</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3.3333333333333335</v>
      </c>
      <c r="I32" s="47">
        <f>IF(AND(D32="SI",E32="OK"),'21'!$B$40,"")</f>
        <v>1.25</v>
      </c>
      <c r="J32" s="47">
        <f>IF(AND(D32="SI",E32="OK"),'21'!$B$44,"")</f>
        <v>4.166666666666667</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5">
        <f t="shared" si="5"/>
        <v>22</v>
      </c>
      <c r="C33" s="21" t="str">
        <f>'22'!A3</f>
        <v>Pratiche anagrafiche</v>
      </c>
      <c r="D33" s="4" t="str">
        <f>'22'!$F$2</f>
        <v>SI</v>
      </c>
      <c r="E33" s="4" t="str">
        <f>IF(D33="SI",IF('22'!$B$44="Presenti campi non compilati","Errore","OK"),"-")</f>
        <v>OK</v>
      </c>
      <c r="F33" s="53" t="str">
        <f>IF(D33="SI",IF('22'!$A$47&lt;&gt;"","SI","NO"),"-")</f>
        <v>SI</v>
      </c>
      <c r="G33" s="3" t="str">
        <f t="shared" si="6"/>
        <v>22 - Pratiche anagrafiche</v>
      </c>
      <c r="H33" s="47">
        <f>IF(AND(D33="SI",E33="OK"),'22'!$B$24,"Processo non sottoposto a mappatura e valutazione del rischio")</f>
        <v>2.1666666666666665</v>
      </c>
      <c r="I33" s="47">
        <f>IF(AND(D33="SI",E33="OK"),'22'!$B$40,"")</f>
        <v>1</v>
      </c>
      <c r="J33" s="47">
        <f>IF(AND(D33="SI",E33="OK"),'22'!$B$44,"")</f>
        <v>2.1666666666666665</v>
      </c>
      <c r="L33" s="3">
        <v>22</v>
      </c>
      <c r="M33" s="3" t="str">
        <f t="shared" si="7"/>
        <v>22</v>
      </c>
      <c r="O33" s="43">
        <f t="shared" si="0"/>
        <v>0</v>
      </c>
      <c r="P33" s="43" t="str">
        <f t="shared" si="1"/>
        <v>22 - Pratiche anagrafiche</v>
      </c>
      <c r="Q33" s="43">
        <f t="shared" si="2"/>
        <v>0</v>
      </c>
      <c r="R33" s="43">
        <f t="shared" si="3"/>
        <v>0</v>
      </c>
      <c r="S33" s="43">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3.5</v>
      </c>
      <c r="I35" s="47">
        <f>IF(AND(D35="SI",E35="OK"),'24'!$B$40,"")</f>
        <v>1.25</v>
      </c>
      <c r="J35" s="47">
        <f>IF(AND(D35="SI",E35="OK"),'24'!$B$44,"")</f>
        <v>4.375</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3.5</v>
      </c>
      <c r="I36" s="47">
        <f>IF(AND(D36="SI",E36="OK"),'25'!$B$40,"")</f>
        <v>1.25</v>
      </c>
      <c r="J36" s="47">
        <f>IF(AND(D36="SI",E36="OK"),'25'!$B$44,"")</f>
        <v>4.375</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3.5</v>
      </c>
      <c r="I37" s="47">
        <f>IF(AND(D37="SI",E37="OK"),'26'!$B$40,"")</f>
        <v>1.25</v>
      </c>
      <c r="J37" s="47">
        <f>IF(AND(D37="SI",E37="OK"),'26'!$B$44,"")</f>
        <v>4.375</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3.5</v>
      </c>
      <c r="I38" s="47">
        <f>IF(AND(D38="SI",E38="OK"),'27'!$B$40,"")</f>
        <v>1.25</v>
      </c>
      <c r="J38" s="47">
        <f>IF(AND(D38="SI",E38="OK"),'27'!$B$44,"")</f>
        <v>4.375</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3.5</v>
      </c>
      <c r="I39" s="47">
        <f>IF(AND(D39="SI",E39="OK"),'28'!$B$40,"")</f>
        <v>1.25</v>
      </c>
      <c r="J39" s="47">
        <f>IF(AND(D39="SI",E39="OK"),'28'!$B$44,"")</f>
        <v>4.375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1.25</v>
      </c>
      <c r="J44" s="47">
        <f>IF(AND(D44="SI",E44="OK"),'33'!$B$44,"")</f>
        <v>3.125</v>
      </c>
      <c r="L44" s="3">
        <v>33</v>
      </c>
      <c r="M44" s="3" t="str">
        <f t="shared" si="7"/>
        <v>33</v>
      </c>
      <c r="O44" s="43">
        <f t="shared" ref="O44:O64" si="8">IF(AND(D44="SI",E44="OK"),IF(AND(J44&gt;0,J44&lt;=1),G44,),)</f>
        <v>0</v>
      </c>
      <c r="P44" s="43" t="str">
        <f t="shared" ref="P44:P64" si="9">IF(AND(D44="SI",E44="OK"),IF(AND(J44&gt;1,J44&lt;=4),G44,),)</f>
        <v>33 - Gestione delle tombe di famiglia</v>
      </c>
      <c r="Q44" s="43">
        <f t="shared" ref="Q44:Q64" si="10">IF(AND(D44="SI",E44="OK"),IF(AND(J44&gt;4,J44&lt;=9),G44,),)</f>
        <v>0</v>
      </c>
      <c r="R44" s="43">
        <f t="shared" ref="R44:R64" si="11">IF(AND(D44="SI",E44="OK"),IF(AND(J44&gt;9,J44&lt;=16),G44,),)</f>
        <v>0</v>
      </c>
      <c r="S44" s="43">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5">
        <f t="shared" si="5"/>
        <v>36</v>
      </c>
      <c r="C47" s="21" t="str">
        <f>'36'!A3</f>
        <v>Gare ad evidenza pubblica di vendita di beni</v>
      </c>
      <c r="D47" s="4" t="str">
        <f>'36'!$F$2</f>
        <v>SI</v>
      </c>
      <c r="E47" s="4" t="str">
        <f>IF(D47="SI",IF('36'!$B$44="Presenti campi non compilati","Errore","OK"),"-")</f>
        <v>OK</v>
      </c>
      <c r="F47" s="53" t="str">
        <f>IF(D47="SI",IF('36'!$A$47&lt;&gt;"","SI","NO"),"-")</f>
        <v>SI</v>
      </c>
      <c r="G47" s="3" t="str">
        <f t="shared" si="6"/>
        <v>36 - Gare ad evidenza pubblica di vendita di beni</v>
      </c>
      <c r="H47" s="47">
        <f>IF(AND(D47="SI",E47="OK"),'36'!$B$24,"Processo non sottoposto a mappatura e valutazione del rischio")</f>
        <v>2.5</v>
      </c>
      <c r="I47" s="47">
        <f>IF(AND(D47="SI",E47="OK"),'36'!$B$40,"")</f>
        <v>1.25</v>
      </c>
      <c r="J47" s="47">
        <f>IF(AND(D47="SI",E47="OK"),'36'!$B$44,"")</f>
        <v>3.125</v>
      </c>
      <c r="L47" s="3">
        <v>36</v>
      </c>
      <c r="M47" s="3" t="str">
        <f t="shared" si="7"/>
        <v>36</v>
      </c>
      <c r="O47" s="43">
        <f t="shared" si="8"/>
        <v>0</v>
      </c>
      <c r="P47" s="43" t="str">
        <f t="shared" si="9"/>
        <v>36 - Gare ad evidenza pubblica di vendita di beni</v>
      </c>
      <c r="Q47" s="43">
        <f t="shared" si="10"/>
        <v>0</v>
      </c>
      <c r="R47" s="43">
        <f t="shared" si="11"/>
        <v>0</v>
      </c>
      <c r="S47" s="43">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5">
        <f t="shared" si="5"/>
        <v>37</v>
      </c>
      <c r="C48" s="21" t="str">
        <f>'37'!A3</f>
        <v>Funzionamento degli organi collegiali</v>
      </c>
      <c r="D48" s="4" t="str">
        <f>'37'!$F$2</f>
        <v>SI</v>
      </c>
      <c r="E48" s="4" t="str">
        <f>IF(D48="SI",IF('37'!$B$44="Presenti campi non compilati","Errore","OK"),"-")</f>
        <v>OK</v>
      </c>
      <c r="F48" s="53" t="str">
        <f>IF(D48="SI",IF('37'!$A$47&lt;&gt;"","SI","NO"),"-")</f>
        <v>SI</v>
      </c>
      <c r="G48" s="3" t="str">
        <f t="shared" si="6"/>
        <v>37 - Funzionamento degli organi collegiali</v>
      </c>
      <c r="H48" s="47">
        <f>IF(AND(D48="SI",E48="OK"),'37'!$B$24,"Processo non sottoposto a mappatura e valutazione del rischio")</f>
        <v>1.3333333333333333</v>
      </c>
      <c r="I48" s="47">
        <f>IF(AND(D48="SI",E48="OK"),'37'!$B$40,"")</f>
        <v>1.75</v>
      </c>
      <c r="J48" s="47">
        <f>IF(AND(D48="SI",E48="OK"),'37'!$B$44,"")</f>
        <v>2.333333333333333</v>
      </c>
      <c r="L48" s="3">
        <v>37</v>
      </c>
      <c r="M48" s="3" t="str">
        <f t="shared" si="7"/>
        <v>37</v>
      </c>
      <c r="O48" s="43">
        <f t="shared" si="8"/>
        <v>0</v>
      </c>
      <c r="P48" s="43" t="str">
        <f t="shared" si="9"/>
        <v>37 - Funzionamento degli organi collegiali</v>
      </c>
      <c r="Q48" s="43">
        <f t="shared" si="10"/>
        <v>0</v>
      </c>
      <c r="R48" s="43">
        <f t="shared" si="11"/>
        <v>0</v>
      </c>
      <c r="S48" s="43">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5">
        <f t="shared" si="5"/>
        <v>40</v>
      </c>
      <c r="C51" s="21" t="str">
        <f>'40'!A3</f>
        <v>Gestione dei procedimenti di segnalazione e reclamo</v>
      </c>
      <c r="D51" s="4" t="str">
        <f>'40'!$F$2</f>
        <v>SI</v>
      </c>
      <c r="E51" s="4" t="str">
        <f>IF(D51="SI",IF('40'!$B$44="Presenti campi non compilati","Errore","OK"),"-")</f>
        <v>OK</v>
      </c>
      <c r="F51" s="53" t="str">
        <f>IF(D51="SI",IF('40'!$A$47&lt;&gt;"","SI","NO"),"-")</f>
        <v>SI</v>
      </c>
      <c r="G51" s="3" t="str">
        <f t="shared" si="6"/>
        <v>40 - Gestione dei procedimenti di segnalazione e reclamo</v>
      </c>
      <c r="H51" s="47">
        <f>IF(AND(D51="SI",E51="OK"),'40'!$B$24,"Processo non sottoposto a mappatura e valutazione del rischio")</f>
        <v>1.8333333333333333</v>
      </c>
      <c r="I51" s="47">
        <f>IF(AND(D51="SI",E51="OK"),'40'!$B$40,"")</f>
        <v>1.75</v>
      </c>
      <c r="J51" s="47">
        <f>IF(AND(D51="SI",E51="OK"),'40'!$B$44,"")</f>
        <v>3.208333333333333</v>
      </c>
      <c r="L51" s="3">
        <v>40</v>
      </c>
      <c r="M51" s="3" t="str">
        <f t="shared" si="7"/>
        <v>40</v>
      </c>
      <c r="O51" s="43">
        <f t="shared" si="8"/>
        <v>0</v>
      </c>
      <c r="P51" s="43" t="str">
        <f t="shared" si="9"/>
        <v>40 - Gestione dei procedimenti di segnalazione e reclamo</v>
      </c>
      <c r="Q51" s="43">
        <f t="shared" si="10"/>
        <v>0</v>
      </c>
      <c r="R51" s="43">
        <f t="shared" si="11"/>
        <v>0</v>
      </c>
      <c r="S51" s="43">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5">
        <f t="shared" si="5"/>
        <v>41</v>
      </c>
      <c r="C52" s="21" t="str">
        <f>'41'!A3</f>
        <v>Gestione della leva</v>
      </c>
      <c r="D52" s="4" t="str">
        <f>'41'!$F$2</f>
        <v>SI</v>
      </c>
      <c r="E52" s="4" t="str">
        <f>IF(D52="SI",IF('41'!$B$44="Presenti campi non compilati","Errore","OK"),"-")</f>
        <v>OK</v>
      </c>
      <c r="F52" s="53" t="str">
        <f>IF(D52="SI",IF('41'!$A$47&lt;&gt;"","SI","NO"),"-")</f>
        <v>SI</v>
      </c>
      <c r="G52" s="3" t="str">
        <f t="shared" si="6"/>
        <v>41 - Gestione della leva</v>
      </c>
      <c r="H52" s="47">
        <f>IF(AND(D52="SI",E52="OK"),'41'!$B$24,"Processo non sottoposto a mappatura e valutazione del rischio")</f>
        <v>1.1666666666666667</v>
      </c>
      <c r="I52" s="47">
        <f>IF(AND(D52="SI",E52="OK"),'41'!$B$40,"")</f>
        <v>0.75</v>
      </c>
      <c r="J52" s="47">
        <f>IF(AND(D52="SI",E52="OK"),'41'!$B$44,"")</f>
        <v>0.875</v>
      </c>
      <c r="L52" s="3">
        <v>41</v>
      </c>
      <c r="M52" s="3" t="str">
        <f t="shared" si="7"/>
        <v>41</v>
      </c>
      <c r="O52" s="43" t="str">
        <f t="shared" si="8"/>
        <v>41 - Gestione della leva</v>
      </c>
      <c r="P52" s="43">
        <f t="shared" si="9"/>
        <v>0</v>
      </c>
      <c r="Q52" s="43">
        <f t="shared" si="10"/>
        <v>0</v>
      </c>
      <c r="R52" s="43">
        <f t="shared" si="11"/>
        <v>0</v>
      </c>
      <c r="S52" s="43">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5">
        <f t="shared" si="5"/>
        <v>42</v>
      </c>
      <c r="C53" s="21" t="str">
        <f>'42'!A3</f>
        <v>Gestione dell'elettorato</v>
      </c>
      <c r="D53" s="4" t="str">
        <f>'42'!$F$2</f>
        <v>SI</v>
      </c>
      <c r="E53" s="4" t="str">
        <f>IF(D53="SI",IF('42'!$B$44="Presenti campi non compilati","Errore","OK"),"-")</f>
        <v>OK</v>
      </c>
      <c r="F53" s="53" t="str">
        <f>IF(D53="SI",IF('42'!$A$47&lt;&gt;"","SI","NO"),"-")</f>
        <v>SI</v>
      </c>
      <c r="G53" s="3" t="str">
        <f t="shared" si="6"/>
        <v>42 - Gestione dell'elettorato</v>
      </c>
      <c r="H53" s="47">
        <f>IF(AND(D53="SI",E53="OK"),'42'!$B$24,"Processo non sottoposto a mappatura e valutazione del rischio")</f>
        <v>2</v>
      </c>
      <c r="I53" s="47">
        <f>IF(AND(D53="SI",E53="OK"),'42'!$B$40,"")</f>
        <v>0.75</v>
      </c>
      <c r="J53" s="47">
        <f>IF(AND(D53="SI",E53="OK"),'42'!$B$44,"")</f>
        <v>1.5</v>
      </c>
      <c r="L53" s="3">
        <v>42</v>
      </c>
      <c r="M53" s="3" t="str">
        <f t="shared" si="7"/>
        <v>42</v>
      </c>
      <c r="O53" s="43">
        <f t="shared" si="8"/>
        <v>0</v>
      </c>
      <c r="P53" s="43" t="str">
        <f t="shared" si="9"/>
        <v>42 - Gestione dell'elettorato</v>
      </c>
      <c r="Q53" s="43">
        <f t="shared" si="10"/>
        <v>0</v>
      </c>
      <c r="R53" s="43">
        <f t="shared" si="11"/>
        <v>0</v>
      </c>
      <c r="S53" s="43">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5">
        <f t="shared" si="5"/>
        <v>43</v>
      </c>
      <c r="C54" s="21" t="str">
        <f>'43'!A3</f>
        <v>Gestione degli alloggi pubblici</v>
      </c>
      <c r="D54" s="4" t="str">
        <f>'43'!$F$2</f>
        <v>SI</v>
      </c>
      <c r="E54" s="4" t="str">
        <f>IF(D54="SI",IF('43'!$B$44="Presenti campi non compilati","Errore","OK"),"-")</f>
        <v>OK</v>
      </c>
      <c r="F54" s="53" t="str">
        <f>IF(D54="SI",IF('43'!$A$47&lt;&gt;"","SI","NO"),"-")</f>
        <v>SI</v>
      </c>
      <c r="G54" s="3" t="str">
        <f t="shared" si="6"/>
        <v>43 - Gestione degli alloggi pubblici</v>
      </c>
      <c r="H54" s="47">
        <f>IF(AND(D54="SI",E54="OK"),'43'!$B$24,"Processo non sottoposto a mappatura e valutazione del rischio")</f>
        <v>2.6666666666666665</v>
      </c>
      <c r="I54" s="47">
        <f>IF(AND(D54="SI",E54="OK"),'43'!$B$40,"")</f>
        <v>0.75</v>
      </c>
      <c r="J54" s="47">
        <f>IF(AND(D54="SI",E54="OK"),'43'!$B$44,"")</f>
        <v>2</v>
      </c>
      <c r="L54" s="3">
        <v>43</v>
      </c>
      <c r="M54" s="3" t="str">
        <f t="shared" si="7"/>
        <v>43</v>
      </c>
      <c r="O54" s="43">
        <f t="shared" si="8"/>
        <v>0</v>
      </c>
      <c r="P54" s="43" t="str">
        <f t="shared" si="9"/>
        <v>43 - Gestione degli alloggi pubblici</v>
      </c>
      <c r="Q54" s="43">
        <f t="shared" si="10"/>
        <v>0</v>
      </c>
      <c r="R54" s="43">
        <f t="shared" si="11"/>
        <v>0</v>
      </c>
      <c r="S54" s="43">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5">
        <f t="shared" si="5"/>
        <v>44</v>
      </c>
      <c r="C55" s="21" t="str">
        <f>'44'!A3</f>
        <v>Gestione del diritto allo studio</v>
      </c>
      <c r="D55" s="4" t="str">
        <f>'44'!$F$2</f>
        <v>SI</v>
      </c>
      <c r="E55" s="4" t="str">
        <f>IF(D55="SI",IF('44'!$B$44="Presenti campi non compilati","Errore","OK"),"-")</f>
        <v>OK</v>
      </c>
      <c r="F55" s="53" t="str">
        <f>IF(D55="SI",IF('44'!$A$47&lt;&gt;"","SI","NO"),"-")</f>
        <v>SI</v>
      </c>
      <c r="G55" s="3" t="str">
        <f t="shared" si="6"/>
        <v>44 - Gestione del diritto allo studio</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44 - Gestione del diritto allo studio</v>
      </c>
      <c r="Q55" s="43">
        <f t="shared" si="10"/>
        <v>0</v>
      </c>
      <c r="R55" s="43">
        <f t="shared" si="11"/>
        <v>0</v>
      </c>
      <c r="S55" s="43">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5">
        <f t="shared" si="5"/>
        <v>46</v>
      </c>
      <c r="C57" s="21" t="str">
        <f>'46'!A3</f>
        <v>Gestione del reticolato idrico minore</v>
      </c>
      <c r="D57" s="4" t="str">
        <f>'46'!$F$2</f>
        <v>SI</v>
      </c>
      <c r="E57" s="4" t="str">
        <f>IF(D57="SI",IF('46'!$B$44="Presenti campi non compilati","Errore","OK"),"-")</f>
        <v>OK</v>
      </c>
      <c r="F57" s="53" t="str">
        <f>IF(D57="SI",IF('46'!$A$47&lt;&gt;"","SI","NO"),"-")</f>
        <v>SI</v>
      </c>
      <c r="G57" s="3" t="str">
        <f t="shared" si="6"/>
        <v>46 - Gestione del reticolato idrico minore</v>
      </c>
      <c r="H57" s="47">
        <f>IF(AND(D57="SI",E57="OK"),'46'!$B$24,"Processo non sottoposto a mappatura e valutazione del rischio")</f>
        <v>2.5</v>
      </c>
      <c r="I57" s="47">
        <f>IF(AND(D57="SI",E57="OK"),'46'!$B$40,"")</f>
        <v>1.25</v>
      </c>
      <c r="J57" s="47">
        <f>IF(AND(D57="SI",E57="OK"),'46'!$B$44,"")</f>
        <v>3.125</v>
      </c>
      <c r="L57" s="3">
        <v>46</v>
      </c>
      <c r="M57" s="3" t="str">
        <f t="shared" si="7"/>
        <v>46</v>
      </c>
      <c r="O57" s="43">
        <f t="shared" si="8"/>
        <v>0</v>
      </c>
      <c r="P57" s="43" t="str">
        <f t="shared" si="9"/>
        <v>46 - Gestione del reticolato idrico minore</v>
      </c>
      <c r="Q57" s="43">
        <f t="shared" si="10"/>
        <v>0</v>
      </c>
      <c r="R57" s="43">
        <f t="shared" si="11"/>
        <v>0</v>
      </c>
      <c r="S57" s="43">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5">
        <f t="shared" si="5"/>
        <v>48</v>
      </c>
      <c r="C59" s="21" t="str">
        <f>'48'!A3</f>
        <v>Controlli sull'uso del territorio</v>
      </c>
      <c r="D59" s="4" t="str">
        <f>'48'!$F$2</f>
        <v>SI</v>
      </c>
      <c r="E59" s="4" t="str">
        <f>IF(D59="SI",IF('48'!$B$44="Presenti campi non compilati","Errore","OK"),"-")</f>
        <v>OK</v>
      </c>
      <c r="F59" s="53" t="str">
        <f>IF(D59="SI",IF('48'!$A$47&lt;&gt;"","SI","NO"),"-")</f>
        <v>SI</v>
      </c>
      <c r="G59" s="3" t="str">
        <f t="shared" si="6"/>
        <v>48 - Controlli sull'uso del territorio</v>
      </c>
      <c r="H59" s="47">
        <f>IF(AND(D59="SI",E59="OK"),'48'!$B$24,"Processo non sottoposto a mappatura e valutazione del rischio")</f>
        <v>3</v>
      </c>
      <c r="I59" s="47">
        <f>IF(AND(D59="SI",E59="OK"),'48'!$B$40,"")</f>
        <v>1.25</v>
      </c>
      <c r="J59" s="47">
        <f>IF(AND(D59="SI",E59="OK"),'48'!$B$44,"")</f>
        <v>3.75</v>
      </c>
      <c r="L59" s="3">
        <v>48</v>
      </c>
      <c r="M59" s="3" t="str">
        <f t="shared" si="7"/>
        <v>48</v>
      </c>
      <c r="O59" s="43">
        <f t="shared" si="8"/>
        <v>0</v>
      </c>
      <c r="P59" s="43" t="str">
        <f t="shared" si="9"/>
        <v>48 - Controlli sull'uso del territorio</v>
      </c>
      <c r="Q59" s="43">
        <f t="shared" si="10"/>
        <v>0</v>
      </c>
      <c r="R59" s="43">
        <f t="shared" si="11"/>
        <v>0</v>
      </c>
      <c r="S59" s="43">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5" t="str">
        <f t="shared" si="5"/>
        <v/>
      </c>
      <c r="C60" s="21" t="str">
        <f>'49'!$A$3</f>
        <v>Nuova scheda</v>
      </c>
      <c r="D60" s="4" t="str">
        <f>'49'!$F$2</f>
        <v>NO</v>
      </c>
      <c r="E60" s="4" t="str">
        <f>IF(D60="SI",IF('49'!$B$44="Presenti campi non compilati","Errore","OK"),"-")</f>
        <v>-</v>
      </c>
      <c r="F60" s="53" t="str">
        <f>IF(D60="SI",IF('49'!$A$47&lt;&gt;"","SI","NO"),"-")</f>
        <v>-</v>
      </c>
      <c r="G60" s="3" t="str">
        <f t="shared" si="6"/>
        <v/>
      </c>
      <c r="H60" s="47" t="str">
        <f>IF(AND(D60="SI",E60="OK"),'49'!$B$24,"Processo non sottoposto a mappatura e valutazione del rischio")</f>
        <v>Processo non sottoposto a mappatura e valutazione del rischio</v>
      </c>
      <c r="I60" s="47" t="str">
        <f>IF(AND(D60="SI",E60="OK"),'49'!$B$40,"")</f>
        <v/>
      </c>
      <c r="J60" s="47" t="str">
        <f>IF(AND(D60="SI",E60="OK"),'49'!$B$44,"")</f>
        <v/>
      </c>
      <c r="L60" s="3">
        <v>49</v>
      </c>
      <c r="M60" s="3" t="str">
        <f t="shared" si="7"/>
        <v>49</v>
      </c>
      <c r="O60" s="43">
        <f t="shared" si="8"/>
        <v>0</v>
      </c>
      <c r="P60" s="43">
        <f t="shared" si="9"/>
        <v>0</v>
      </c>
      <c r="Q60" s="43">
        <f t="shared" si="10"/>
        <v>0</v>
      </c>
      <c r="R60" s="43">
        <f t="shared" si="11"/>
        <v>0</v>
      </c>
      <c r="S60" s="43">
        <f t="shared" si="12"/>
        <v>0</v>
      </c>
      <c r="T60" s="3">
        <v>49</v>
      </c>
      <c r="U60" t="str">
        <f>IF(AND(D60="SI",E60="OK",'49'!$A$47&lt;&gt;""),M60&amp;" - "&amp;C60,"")</f>
        <v/>
      </c>
      <c r="V60" s="3" t="str">
        <f>IF(AND(U60&lt;&gt;"",'49'!$A$47&lt;&gt;""),'49'!$A$47,"")</f>
        <v/>
      </c>
    </row>
    <row r="61" spans="2:22" ht="20.100000000000001" customHeight="1" thickBot="1" x14ac:dyDescent="0.3">
      <c r="B61" s="55" t="str">
        <f t="shared" si="5"/>
        <v/>
      </c>
      <c r="C61" s="21" t="str">
        <f>'50'!$A$3</f>
        <v>Nuova scheda</v>
      </c>
      <c r="D61" s="4" t="str">
        <f>'50'!$F$2</f>
        <v>NO</v>
      </c>
      <c r="E61" s="4" t="str">
        <f>IF(D61="SI",IF('50'!$B$44="Presenti campi non compilati","Errore","OK"),"-")</f>
        <v>-</v>
      </c>
      <c r="F61" s="53" t="str">
        <f>IF(D61="SI",IF('50'!$A$47&lt;&gt;"","SI","NO"),"-")</f>
        <v>-</v>
      </c>
      <c r="G61" s="3" t="str">
        <f t="shared" si="6"/>
        <v/>
      </c>
      <c r="H61" s="47" t="str">
        <f>IF(AND(D61="SI",E61="OK"),'50'!$B$24,"Processo non sottoposto a mappatura e valutazione del rischio")</f>
        <v>Processo non sottoposto a mappatura e valutazione del rischio</v>
      </c>
      <c r="I61" s="47" t="str">
        <f>IF(AND(D61="SI",E61="OK"),'50'!$B$40,"")</f>
        <v/>
      </c>
      <c r="J61" s="47" t="str">
        <f>IF(AND(D61="SI",E61="OK"),'50'!$B$44,"")</f>
        <v/>
      </c>
      <c r="L61" s="3">
        <v>50</v>
      </c>
      <c r="M61" s="3" t="str">
        <f t="shared" si="7"/>
        <v>50</v>
      </c>
      <c r="O61" s="43">
        <f t="shared" si="8"/>
        <v>0</v>
      </c>
      <c r="P61" s="43">
        <f t="shared" si="9"/>
        <v>0</v>
      </c>
      <c r="Q61" s="43">
        <f t="shared" si="10"/>
        <v>0</v>
      </c>
      <c r="R61" s="43">
        <f t="shared" si="11"/>
        <v>0</v>
      </c>
      <c r="S61" s="43">
        <f t="shared" si="12"/>
        <v>0</v>
      </c>
      <c r="T61" s="3">
        <v>50</v>
      </c>
      <c r="U61" t="str">
        <f>IF(AND(D61="SI",E61="OK",'50'!$A$47&lt;&gt;""),M61&amp;" - "&amp;C61,"")</f>
        <v/>
      </c>
      <c r="V61" s="3" t="str">
        <f>IF(AND(U61&lt;&gt;"",'50'!$A$47&lt;&gt;""),'50'!$A$47,"")</f>
        <v/>
      </c>
    </row>
    <row r="62" spans="2:22" ht="20.100000000000001" customHeight="1" thickBot="1" x14ac:dyDescent="0.3">
      <c r="B62" s="55" t="str">
        <f t="shared" si="5"/>
        <v/>
      </c>
      <c r="C62" s="21" t="str">
        <f>'51'!$A$3</f>
        <v>Nuova scheda</v>
      </c>
      <c r="D62" s="4" t="str">
        <f>'51'!$F$2</f>
        <v>NO</v>
      </c>
      <c r="E62" s="4" t="str">
        <f>IF(D62="SI",IF('51'!$B$44="Presenti campi non compilati","Errore","OK"),"-")</f>
        <v>-</v>
      </c>
      <c r="F62" s="53" t="str">
        <f>IF(D62="SI",IF('51'!$A$47&lt;&gt;"","SI","NO"),"-")</f>
        <v>-</v>
      </c>
      <c r="G62" s="3" t="str">
        <f t="shared" si="6"/>
        <v/>
      </c>
      <c r="H62" s="47" t="str">
        <f>IF(AND(D62="SI",E62="OK"),'51'!$B$24,"Processo non sottoposto a mappatura e valutazione del rischio")</f>
        <v>Processo non sottoposto a mappatura e valutazione del rischio</v>
      </c>
      <c r="I62" s="47" t="str">
        <f>IF(AND(D62="SI",E62="OK"),'51'!$B$40,"")</f>
        <v/>
      </c>
      <c r="J62" s="47" t="str">
        <f>IF(AND(D62="SI",E62="OK"),'51'!$B$44,"")</f>
        <v/>
      </c>
      <c r="L62" s="3">
        <v>51</v>
      </c>
      <c r="M62" s="3" t="str">
        <f t="shared" si="7"/>
        <v>51</v>
      </c>
      <c r="O62" s="43">
        <f t="shared" si="8"/>
        <v>0</v>
      </c>
      <c r="P62" s="43">
        <f t="shared" si="9"/>
        <v>0</v>
      </c>
      <c r="Q62" s="43">
        <f t="shared" si="10"/>
        <v>0</v>
      </c>
      <c r="R62" s="43">
        <f t="shared" si="11"/>
        <v>0</v>
      </c>
      <c r="S62" s="43">
        <f t="shared" si="12"/>
        <v>0</v>
      </c>
      <c r="T62" s="3">
        <v>51</v>
      </c>
      <c r="U62" t="str">
        <f>IF(AND(D62="SI",E62="OK",'51'!$A$47&lt;&gt;""),M62&amp;" - "&amp;C62,"")</f>
        <v/>
      </c>
      <c r="V62" s="3" t="str">
        <f>IF(AND(U62&lt;&gt;"",'51'!$A$47&lt;&gt;""),'51'!$A$47,"")</f>
        <v/>
      </c>
    </row>
    <row r="63" spans="2:22" ht="20.100000000000001" customHeight="1" thickBot="1" x14ac:dyDescent="0.3">
      <c r="B63" s="55" t="str">
        <f t="shared" si="5"/>
        <v/>
      </c>
      <c r="C63" s="21" t="str">
        <f>'52'!$A$3</f>
        <v>Nuova scheda</v>
      </c>
      <c r="D63" s="4" t="str">
        <f>'52'!$F$2</f>
        <v>NO</v>
      </c>
      <c r="E63" s="4" t="str">
        <f>IF(D63="SI",IF('52'!$B$44="Presenti campi non compilati","Errore","OK"),"-")</f>
        <v>-</v>
      </c>
      <c r="F63" s="53" t="str">
        <f>IF(D63="SI",IF('52'!$A$47&lt;&gt;"","SI","NO"),"-")</f>
        <v>-</v>
      </c>
      <c r="G63" s="3" t="str">
        <f t="shared" si="6"/>
        <v/>
      </c>
      <c r="H63" s="47" t="str">
        <f>IF(AND(D63="SI",E63="OK"),'52'!$B$24,"Processo non sottoposto a mappatura e valutazione del rischio")</f>
        <v>Processo non sottoposto a mappatura e valutazione del rischio</v>
      </c>
      <c r="I63" s="47" t="str">
        <f>IF(AND(D63="SI",E63="OK"),'52'!$B$40,"")</f>
        <v/>
      </c>
      <c r="J63" s="47" t="str">
        <f>IF(AND(D63="SI",E63="OK"),'52'!$B$44,"")</f>
        <v/>
      </c>
      <c r="L63" s="3">
        <v>52</v>
      </c>
      <c r="M63" s="3" t="str">
        <f t="shared" si="7"/>
        <v>52</v>
      </c>
      <c r="O63" s="43">
        <f t="shared" si="8"/>
        <v>0</v>
      </c>
      <c r="P63" s="43">
        <f t="shared" si="9"/>
        <v>0</v>
      </c>
      <c r="Q63" s="43">
        <f t="shared" si="10"/>
        <v>0</v>
      </c>
      <c r="R63" s="43">
        <f t="shared" si="11"/>
        <v>0</v>
      </c>
      <c r="S63" s="43">
        <f t="shared" si="12"/>
        <v>0</v>
      </c>
      <c r="T63" s="3">
        <v>52</v>
      </c>
      <c r="U63" t="str">
        <f>IF(AND(D63="SI",E63="OK",'52'!$A$47&lt;&gt;""),M63&amp;" - "&amp;C63,"")</f>
        <v/>
      </c>
      <c r="V63" s="3" t="str">
        <f>IF(AND(U63&lt;&gt;"",'52'!$A$47&lt;&gt;""),'52'!$A$47,"")</f>
        <v/>
      </c>
    </row>
    <row r="64" spans="2:22" ht="20.100000000000001" customHeight="1" thickBot="1" x14ac:dyDescent="0.3">
      <c r="B64" s="55" t="str">
        <f t="shared" si="5"/>
        <v/>
      </c>
      <c r="C64" s="21" t="str">
        <f>'53'!$A$3</f>
        <v>Nuova scheda</v>
      </c>
      <c r="D64" s="4" t="str">
        <f>'53'!$F$2</f>
        <v>NO</v>
      </c>
      <c r="E64" s="4" t="str">
        <f>IF(D64="SI",IF('53'!$B$44="Presenti campi non compilati","Errore","OK"),"-")</f>
        <v>-</v>
      </c>
      <c r="F64" s="53" t="str">
        <f>IF(D64="SI",IF('53'!$A$47&lt;&gt;"","SI","NO"),"-")</f>
        <v>-</v>
      </c>
      <c r="G64" s="3" t="str">
        <f t="shared" si="6"/>
        <v/>
      </c>
      <c r="H64" s="47" t="str">
        <f>IF(AND(D64="SI",E64="OK"),'53'!$B$24,"Processo non sottoposto a mappatura e valutazione del rischio")</f>
        <v>Processo non sottoposto a mappatura e valutazione del rischio</v>
      </c>
      <c r="I64" s="47" t="str">
        <f>IF(AND(D64="SI",E64="OK"),'53'!$B$40,"")</f>
        <v/>
      </c>
      <c r="J64" s="47" t="str">
        <f>IF(AND(D64="SI",E64="OK"),'53'!$B$44,"")</f>
        <v/>
      </c>
      <c r="L64" s="3">
        <v>53</v>
      </c>
      <c r="M64" s="3" t="str">
        <f t="shared" si="7"/>
        <v>53</v>
      </c>
      <c r="O64" s="43">
        <f t="shared" si="8"/>
        <v>0</v>
      </c>
      <c r="P64" s="43">
        <f t="shared" si="9"/>
        <v>0</v>
      </c>
      <c r="Q64" s="43">
        <f t="shared" si="10"/>
        <v>0</v>
      </c>
      <c r="R64" s="43">
        <f t="shared" si="11"/>
        <v>0</v>
      </c>
      <c r="S64" s="43">
        <f t="shared" si="12"/>
        <v>0</v>
      </c>
      <c r="T64" s="3">
        <v>53</v>
      </c>
      <c r="U64" t="str">
        <f>IF(AND(D64="SI",E64="OK",'53'!$A$47&lt;&gt;""),M64&amp;" - "&amp;C64,"")</f>
        <v/>
      </c>
      <c r="V64" s="3" t="str">
        <f>IF(AND(U64&lt;&gt;"",'53'!$A$47&lt;&gt;""),'53'!$A$47,"")</f>
        <v/>
      </c>
    </row>
    <row r="65" spans="8:10" x14ac:dyDescent="0.25">
      <c r="H65" s="45"/>
      <c r="I65" s="45"/>
      <c r="J65" s="45"/>
    </row>
    <row r="66" spans="8:10" x14ac:dyDescent="0.25">
      <c r="H66" s="45"/>
      <c r="I66" s="45"/>
      <c r="J66" s="45"/>
    </row>
    <row r="67" spans="8:10" x14ac:dyDescent="0.25">
      <c r="H67" s="45"/>
      <c r="I67" s="45"/>
      <c r="J67" s="45"/>
    </row>
    <row r="68" spans="8:10" x14ac:dyDescent="0.25">
      <c r="H68" s="45"/>
      <c r="I68" s="45"/>
      <c r="J68" s="45"/>
    </row>
    <row r="69" spans="8:10" x14ac:dyDescent="0.25">
      <c r="H69" s="45"/>
      <c r="I69" s="45"/>
      <c r="J69" s="45"/>
    </row>
    <row r="70" spans="8:10" x14ac:dyDescent="0.25">
      <c r="H70" s="45"/>
      <c r="I70" s="45"/>
      <c r="J70" s="45"/>
    </row>
    <row r="71" spans="8:10" x14ac:dyDescent="0.25">
      <c r="H71" s="45"/>
      <c r="I71" s="45"/>
      <c r="J71" s="45"/>
    </row>
    <row r="72" spans="8:10" x14ac:dyDescent="0.25">
      <c r="H72" s="45"/>
      <c r="I72" s="45"/>
      <c r="J72" s="45"/>
    </row>
    <row r="73" spans="8:10" x14ac:dyDescent="0.25">
      <c r="H73" s="45"/>
      <c r="I73" s="45"/>
      <c r="J73" s="45"/>
    </row>
    <row r="74" spans="8:10" x14ac:dyDescent="0.25">
      <c r="H74" s="45"/>
      <c r="I74" s="45"/>
      <c r="J74" s="45"/>
    </row>
    <row r="75" spans="8:10" x14ac:dyDescent="0.25">
      <c r="H75" s="45"/>
      <c r="I75" s="45"/>
      <c r="J75" s="45"/>
    </row>
    <row r="76" spans="8:10" x14ac:dyDescent="0.25">
      <c r="H76" s="45"/>
      <c r="I76" s="45"/>
      <c r="J76" s="45"/>
    </row>
    <row r="77" spans="8:10" x14ac:dyDescent="0.25">
      <c r="H77" s="45"/>
      <c r="I77" s="45"/>
      <c r="J77" s="45"/>
    </row>
    <row r="78" spans="8:10" x14ac:dyDescent="0.25">
      <c r="H78" s="45"/>
      <c r="I78" s="45"/>
      <c r="J78" s="45"/>
    </row>
    <row r="79" spans="8:10" x14ac:dyDescent="0.25">
      <c r="H79" s="45"/>
      <c r="I79" s="45"/>
      <c r="J79" s="45"/>
    </row>
    <row r="80" spans="8:10" x14ac:dyDescent="0.25">
      <c r="H80" s="45"/>
      <c r="I80" s="45"/>
      <c r="J80" s="45"/>
    </row>
    <row r="81" spans="8:10" x14ac:dyDescent="0.25">
      <c r="H81" s="45"/>
      <c r="I81" s="45"/>
      <c r="J81" s="45"/>
    </row>
    <row r="82" spans="8:10" x14ac:dyDescent="0.25">
      <c r="H82" s="45"/>
      <c r="I82" s="45"/>
      <c r="J82" s="45"/>
    </row>
    <row r="83" spans="8:10" x14ac:dyDescent="0.25">
      <c r="H83" s="45"/>
      <c r="I83" s="45"/>
      <c r="J83" s="45"/>
    </row>
    <row r="84" spans="8:10" x14ac:dyDescent="0.25">
      <c r="H84" s="45"/>
      <c r="I84" s="45"/>
      <c r="J84" s="45"/>
    </row>
    <row r="85" spans="8:10" x14ac:dyDescent="0.25">
      <c r="H85" s="45"/>
      <c r="I85" s="45"/>
      <c r="J85" s="45"/>
    </row>
    <row r="86" spans="8:10" x14ac:dyDescent="0.25">
      <c r="H86" s="45"/>
      <c r="I86" s="45"/>
      <c r="J86" s="45"/>
    </row>
    <row r="87" spans="8:10" x14ac:dyDescent="0.25">
      <c r="H87" s="45"/>
      <c r="I87" s="45"/>
      <c r="J87" s="45"/>
    </row>
    <row r="88" spans="8:10" x14ac:dyDescent="0.25">
      <c r="H88" s="45"/>
      <c r="I88" s="45"/>
      <c r="J88" s="45"/>
    </row>
    <row r="89" spans="8:10" x14ac:dyDescent="0.25">
      <c r="H89" s="45"/>
      <c r="I89" s="45"/>
      <c r="J89" s="45"/>
    </row>
    <row r="90" spans="8:10" x14ac:dyDescent="0.25">
      <c r="H90" s="45"/>
      <c r="I90" s="45"/>
      <c r="J90" s="45"/>
    </row>
    <row r="91" spans="8:10" x14ac:dyDescent="0.25">
      <c r="H91" s="45"/>
      <c r="I91" s="45"/>
      <c r="J91" s="45"/>
    </row>
    <row r="92" spans="8:10" x14ac:dyDescent="0.25">
      <c r="H92" s="45"/>
      <c r="I92" s="45"/>
      <c r="J92" s="45"/>
    </row>
    <row r="93" spans="8:10" x14ac:dyDescent="0.25">
      <c r="H93" s="45"/>
      <c r="I93" s="45"/>
      <c r="J93" s="45"/>
    </row>
    <row r="94" spans="8:10" x14ac:dyDescent="0.25">
      <c r="H94" s="45"/>
      <c r="I94" s="45"/>
      <c r="J94" s="45"/>
    </row>
    <row r="95" spans="8:10" x14ac:dyDescent="0.25">
      <c r="H95" s="45"/>
      <c r="I95" s="45"/>
      <c r="J95" s="45"/>
    </row>
    <row r="96" spans="8:10" x14ac:dyDescent="0.25">
      <c r="H96" s="45"/>
      <c r="I96" s="45"/>
      <c r="J96" s="45"/>
    </row>
    <row r="97" spans="8:10" x14ac:dyDescent="0.25">
      <c r="H97" s="45"/>
      <c r="I97" s="45"/>
      <c r="J97" s="45"/>
    </row>
    <row r="98" spans="8:10" x14ac:dyDescent="0.25">
      <c r="H98" s="45"/>
      <c r="I98" s="45"/>
      <c r="J98" s="45"/>
    </row>
    <row r="99" spans="8:10" x14ac:dyDescent="0.25">
      <c r="H99" s="45"/>
      <c r="I99" s="45"/>
      <c r="J99" s="45"/>
    </row>
    <row r="100" spans="8:10" x14ac:dyDescent="0.25">
      <c r="H100" s="45"/>
      <c r="I100" s="45"/>
      <c r="J100" s="45"/>
    </row>
    <row r="101" spans="8:10" x14ac:dyDescent="0.25">
      <c r="H101" s="45"/>
      <c r="I101" s="45"/>
      <c r="J101" s="45"/>
    </row>
    <row r="102" spans="8:10" x14ac:dyDescent="0.25">
      <c r="H102" s="45"/>
      <c r="I102" s="45"/>
      <c r="J102" s="45"/>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tabSelected="1" view="pageBreakPreview" zoomScale="85" zoomScaleNormal="100" zoomScaleSheetLayoutView="85" workbookViewId="0">
      <selection activeCell="J7" sqref="J7"/>
    </sheetView>
  </sheetViews>
  <sheetFormatPr defaultRowHeight="15" x14ac:dyDescent="0.25"/>
  <cols>
    <col min="1" max="1" width="3.28515625" customWidth="1"/>
    <col min="2" max="2" width="123.42578125" customWidth="1"/>
    <col min="3" max="3" width="16.28515625" style="45" customWidth="1"/>
    <col min="4" max="4" width="18" style="45" customWidth="1"/>
    <col min="5" max="5" width="15" style="45" customWidth="1"/>
    <col min="6" max="6" width="5.85546875" style="42"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4" t="s">
        <v>258</v>
      </c>
      <c r="B1" s="94"/>
      <c r="C1" s="94"/>
      <c r="D1" s="94"/>
      <c r="E1" s="94"/>
      <c r="F1" s="94"/>
    </row>
    <row r="2" spans="1:8" ht="19.5" thickBot="1" x14ac:dyDescent="0.3">
      <c r="A2" s="95" t="s">
        <v>257</v>
      </c>
      <c r="B2" s="95"/>
      <c r="C2" s="95"/>
      <c r="D2" s="95"/>
      <c r="E2" s="95"/>
      <c r="F2" s="95"/>
      <c r="H2" s="66" t="s">
        <v>81</v>
      </c>
    </row>
    <row r="3" spans="1:8" ht="10.5" customHeight="1" thickBot="1" x14ac:dyDescent="0.3">
      <c r="A3" s="61"/>
      <c r="B3" s="61"/>
      <c r="C3" s="71"/>
      <c r="D3" s="71"/>
      <c r="E3" s="71"/>
      <c r="F3" s="61"/>
      <c r="H3" s="67"/>
    </row>
    <row r="4" spans="1:8" ht="51.75" customHeight="1" thickBot="1" x14ac:dyDescent="0.3">
      <c r="A4" s="96" t="s">
        <v>260</v>
      </c>
      <c r="B4" s="96"/>
      <c r="C4" s="96"/>
      <c r="D4" s="96"/>
      <c r="E4" s="96"/>
      <c r="F4" s="96"/>
      <c r="H4" s="66" t="s">
        <v>252</v>
      </c>
    </row>
    <row r="5" spans="1:8" ht="7.5" customHeight="1" x14ac:dyDescent="0.25">
      <c r="A5" s="39"/>
      <c r="B5" s="5"/>
      <c r="C5" s="49"/>
      <c r="D5" s="49"/>
      <c r="E5" s="49"/>
      <c r="F5" s="46"/>
    </row>
    <row r="6" spans="1:8" ht="36.75" customHeight="1" x14ac:dyDescent="0.25"/>
    <row r="7" spans="1:8" ht="4.5" customHeight="1" x14ac:dyDescent="0.25">
      <c r="A7" s="40"/>
    </row>
    <row r="8" spans="1:8" ht="12.75" customHeight="1" x14ac:dyDescent="0.25">
      <c r="A8" s="40"/>
    </row>
    <row r="9" spans="1:8" ht="3" customHeight="1" x14ac:dyDescent="0.25">
      <c r="A9" s="41"/>
    </row>
    <row r="10" spans="1:8" x14ac:dyDescent="0.25">
      <c r="A10" s="97" t="s">
        <v>135</v>
      </c>
      <c r="B10" s="98"/>
      <c r="C10" s="98"/>
      <c r="D10" s="98"/>
      <c r="E10" s="98"/>
      <c r="F10" s="99"/>
    </row>
    <row r="11" spans="1:8" x14ac:dyDescent="0.25">
      <c r="A11" s="86" t="s">
        <v>136</v>
      </c>
      <c r="B11" s="87"/>
      <c r="C11" s="87"/>
      <c r="D11" s="87"/>
      <c r="E11" s="87"/>
      <c r="F11" s="88"/>
    </row>
    <row r="12" spans="1:8" ht="30" customHeight="1" x14ac:dyDescent="0.25">
      <c r="A12" s="86" t="s">
        <v>137</v>
      </c>
      <c r="B12" s="87"/>
      <c r="C12" s="87"/>
      <c r="D12" s="87"/>
      <c r="E12" s="87"/>
      <c r="F12" s="88"/>
    </row>
    <row r="13" spans="1:8" ht="20.25" customHeight="1" x14ac:dyDescent="0.25">
      <c r="A13" s="86" t="s">
        <v>138</v>
      </c>
      <c r="B13" s="87"/>
      <c r="C13" s="87"/>
      <c r="D13" s="87"/>
      <c r="E13" s="87"/>
      <c r="F13" s="88"/>
    </row>
    <row r="14" spans="1:8" ht="16.5" customHeight="1" x14ac:dyDescent="0.25">
      <c r="A14" s="86" t="s">
        <v>139</v>
      </c>
      <c r="B14" s="87"/>
      <c r="C14" s="87"/>
      <c r="D14" s="87"/>
      <c r="E14" s="87"/>
      <c r="F14" s="88"/>
    </row>
    <row r="15" spans="1:8" ht="23.25" customHeight="1" x14ac:dyDescent="0.25">
      <c r="A15" s="89" t="s">
        <v>259</v>
      </c>
      <c r="B15" s="90"/>
      <c r="C15" s="90"/>
      <c r="D15" s="90"/>
      <c r="E15" s="90"/>
      <c r="F15" s="91"/>
    </row>
    <row r="16" spans="1:8" ht="20.25" customHeight="1" x14ac:dyDescent="0.25">
      <c r="A16" s="92" t="s">
        <v>140</v>
      </c>
      <c r="B16" s="92"/>
      <c r="C16" s="92"/>
      <c r="D16" s="92"/>
      <c r="E16" s="92"/>
      <c r="F16" s="92"/>
    </row>
    <row r="17" spans="1:6" ht="34.5" customHeight="1" x14ac:dyDescent="0.25">
      <c r="A17" s="93" t="s">
        <v>141</v>
      </c>
      <c r="B17" s="93"/>
      <c r="C17" s="93"/>
      <c r="D17" s="93"/>
      <c r="E17" s="93"/>
      <c r="F17" s="93"/>
    </row>
    <row r="18" spans="1:6" ht="18.75" x14ac:dyDescent="0.3">
      <c r="B18" s="50" t="s">
        <v>249</v>
      </c>
      <c r="C18" s="51" t="s">
        <v>143</v>
      </c>
      <c r="D18" s="51" t="s">
        <v>144</v>
      </c>
      <c r="E18" s="51" t="s">
        <v>145</v>
      </c>
    </row>
    <row r="19" spans="1:6" ht="5.25" customHeight="1" x14ac:dyDescent="0.25">
      <c r="C19" s="44"/>
      <c r="D19" s="44"/>
      <c r="E19" s="44"/>
    </row>
    <row r="20" spans="1:6" x14ac:dyDescent="0.25">
      <c r="C20" s="72" t="s">
        <v>193</v>
      </c>
      <c r="D20" s="44"/>
      <c r="E20" s="44"/>
    </row>
    <row r="21" spans="1:6" x14ac:dyDescent="0.25">
      <c r="B21" t="s">
        <v>194</v>
      </c>
      <c r="C21" s="44">
        <v>2.5</v>
      </c>
      <c r="D21" s="44">
        <v>1.5</v>
      </c>
      <c r="E21" s="44">
        <v>3.75</v>
      </c>
    </row>
    <row r="22" spans="1:6" x14ac:dyDescent="0.25">
      <c r="B22" t="s">
        <v>142</v>
      </c>
      <c r="C22" s="44">
        <v>2</v>
      </c>
      <c r="D22" s="44">
        <v>1.25</v>
      </c>
      <c r="E22" s="44">
        <v>2.5</v>
      </c>
    </row>
    <row r="23" spans="1:6" x14ac:dyDescent="0.25">
      <c r="B23" t="s">
        <v>195</v>
      </c>
      <c r="C23" s="44">
        <v>3.5</v>
      </c>
      <c r="D23" s="44">
        <v>1.5</v>
      </c>
      <c r="E23" s="44">
        <v>5.25</v>
      </c>
    </row>
    <row r="24" spans="1:6" x14ac:dyDescent="0.25">
      <c r="B24" t="s">
        <v>196</v>
      </c>
      <c r="C24" s="44">
        <v>2.3333333333333335</v>
      </c>
      <c r="D24" s="44">
        <v>1.25</v>
      </c>
      <c r="E24" s="44">
        <v>2.916666666666667</v>
      </c>
    </row>
    <row r="25" spans="1:6" x14ac:dyDescent="0.25">
      <c r="B25" t="s">
        <v>197</v>
      </c>
      <c r="C25" s="44">
        <v>2.8333333333333335</v>
      </c>
      <c r="D25" s="44">
        <v>1.5</v>
      </c>
      <c r="E25" s="44">
        <v>4.25</v>
      </c>
    </row>
    <row r="26" spans="1:6" x14ac:dyDescent="0.25">
      <c r="B26" t="s">
        <v>198</v>
      </c>
      <c r="C26" s="44">
        <v>2.3333333333333335</v>
      </c>
      <c r="D26" s="44">
        <v>1.25</v>
      </c>
      <c r="E26" s="44">
        <v>2.916666666666667</v>
      </c>
    </row>
    <row r="27" spans="1:6" x14ac:dyDescent="0.25">
      <c r="B27" t="s">
        <v>199</v>
      </c>
      <c r="C27" s="44">
        <v>3</v>
      </c>
      <c r="D27" s="44">
        <v>1.25</v>
      </c>
      <c r="E27" s="44">
        <v>3.75</v>
      </c>
    </row>
    <row r="28" spans="1:6" x14ac:dyDescent="0.25">
      <c r="B28" t="s">
        <v>200</v>
      </c>
      <c r="C28" s="44">
        <v>1.8333333333333333</v>
      </c>
      <c r="D28" s="44">
        <v>1.5</v>
      </c>
      <c r="E28" s="44">
        <v>3.75</v>
      </c>
    </row>
    <row r="29" spans="1:6" x14ac:dyDescent="0.25">
      <c r="B29" t="s">
        <v>201</v>
      </c>
      <c r="C29" s="44">
        <v>4</v>
      </c>
      <c r="D29" s="44">
        <v>1.75</v>
      </c>
      <c r="E29" s="44">
        <v>7</v>
      </c>
    </row>
    <row r="30" spans="1:6" x14ac:dyDescent="0.25">
      <c r="B30" t="s">
        <v>152</v>
      </c>
      <c r="C30" s="44">
        <v>3.8333333333333335</v>
      </c>
      <c r="D30" s="44">
        <v>1.75</v>
      </c>
      <c r="E30" s="44">
        <v>6.7083333333333339</v>
      </c>
    </row>
    <row r="31" spans="1:6" x14ac:dyDescent="0.25">
      <c r="B31" t="s">
        <v>153</v>
      </c>
      <c r="C31" s="44">
        <v>2</v>
      </c>
      <c r="D31" s="44">
        <v>1.75</v>
      </c>
      <c r="E31" s="44">
        <v>3.5</v>
      </c>
    </row>
    <row r="32" spans="1:6" x14ac:dyDescent="0.25">
      <c r="B32" t="s">
        <v>154</v>
      </c>
      <c r="C32" s="44">
        <v>2.1666666666666665</v>
      </c>
      <c r="D32" s="44">
        <v>1.75</v>
      </c>
      <c r="E32" s="44">
        <v>3.7916666666666665</v>
      </c>
    </row>
    <row r="33" spans="2:5" x14ac:dyDescent="0.25">
      <c r="B33" t="s">
        <v>155</v>
      </c>
      <c r="C33" s="44">
        <v>2.1666666666666665</v>
      </c>
      <c r="D33" s="44">
        <v>1</v>
      </c>
      <c r="E33" s="44">
        <v>2.1666666666666665</v>
      </c>
    </row>
    <row r="34" spans="2:5" x14ac:dyDescent="0.25">
      <c r="B34" t="s">
        <v>156</v>
      </c>
      <c r="C34" s="44">
        <v>3.3333333333333335</v>
      </c>
      <c r="D34" s="44">
        <v>1</v>
      </c>
      <c r="E34" s="44">
        <v>3.3333333333333335</v>
      </c>
    </row>
    <row r="35" spans="2:5" x14ac:dyDescent="0.25">
      <c r="B35" t="s">
        <v>157</v>
      </c>
      <c r="C35" s="44">
        <v>3.1666666666666665</v>
      </c>
      <c r="D35" s="44">
        <v>1.25</v>
      </c>
      <c r="E35" s="44">
        <v>3.958333333333333</v>
      </c>
    </row>
    <row r="36" spans="2:5" x14ac:dyDescent="0.25">
      <c r="B36" t="s">
        <v>158</v>
      </c>
      <c r="C36" s="44">
        <v>3.8333333333333335</v>
      </c>
      <c r="D36" s="44">
        <v>1.25</v>
      </c>
      <c r="E36" s="44">
        <v>4.791666666666667</v>
      </c>
    </row>
    <row r="37" spans="2:5" x14ac:dyDescent="0.25">
      <c r="B37" t="s">
        <v>159</v>
      </c>
      <c r="C37" s="44">
        <v>2.6666666666666665</v>
      </c>
      <c r="D37" s="44">
        <v>1</v>
      </c>
      <c r="E37" s="44">
        <v>2.6666666666666665</v>
      </c>
    </row>
    <row r="38" spans="2:5" x14ac:dyDescent="0.25">
      <c r="B38" t="s">
        <v>160</v>
      </c>
      <c r="C38" s="44">
        <v>1.8333333333333333</v>
      </c>
      <c r="D38" s="44">
        <v>2.25</v>
      </c>
      <c r="E38" s="44">
        <v>4.125</v>
      </c>
    </row>
    <row r="39" spans="2:5" x14ac:dyDescent="0.25">
      <c r="B39" t="s">
        <v>161</v>
      </c>
      <c r="C39" s="44">
        <v>2.1666666666666665</v>
      </c>
      <c r="D39" s="44">
        <v>1</v>
      </c>
      <c r="E39" s="44">
        <v>2.1666666666666665</v>
      </c>
    </row>
    <row r="40" spans="2:5" x14ac:dyDescent="0.25">
      <c r="B40" t="s">
        <v>162</v>
      </c>
      <c r="C40" s="44">
        <v>2.8333333333333335</v>
      </c>
      <c r="D40" s="44">
        <v>1.25</v>
      </c>
      <c r="E40" s="44">
        <v>3.541666666666667</v>
      </c>
    </row>
    <row r="41" spans="2:5" x14ac:dyDescent="0.25">
      <c r="B41" t="s">
        <v>163</v>
      </c>
      <c r="C41" s="44">
        <v>3.3333333333333335</v>
      </c>
      <c r="D41" s="44">
        <v>1.25</v>
      </c>
      <c r="E41" s="44">
        <v>4.166666666666667</v>
      </c>
    </row>
    <row r="42" spans="2:5" x14ac:dyDescent="0.25">
      <c r="B42" t="s">
        <v>164</v>
      </c>
      <c r="C42" s="44">
        <v>2.1666666666666665</v>
      </c>
      <c r="D42" s="44">
        <v>1</v>
      </c>
      <c r="E42" s="44">
        <v>2.1666666666666665</v>
      </c>
    </row>
    <row r="43" spans="2:5" x14ac:dyDescent="0.25">
      <c r="B43" t="s">
        <v>165</v>
      </c>
      <c r="C43" s="44">
        <v>2</v>
      </c>
      <c r="D43" s="44">
        <v>1</v>
      </c>
      <c r="E43" s="44">
        <v>2</v>
      </c>
    </row>
    <row r="44" spans="2:5" x14ac:dyDescent="0.25">
      <c r="B44" t="s">
        <v>166</v>
      </c>
      <c r="C44" s="44">
        <v>3.5</v>
      </c>
      <c r="D44" s="44">
        <v>1.25</v>
      </c>
      <c r="E44" s="44">
        <v>4.375</v>
      </c>
    </row>
    <row r="45" spans="2:5" x14ac:dyDescent="0.25">
      <c r="B45" t="s">
        <v>167</v>
      </c>
      <c r="C45" s="44">
        <v>3.5</v>
      </c>
      <c r="D45" s="44">
        <v>1.25</v>
      </c>
      <c r="E45" s="44">
        <v>4.375</v>
      </c>
    </row>
    <row r="46" spans="2:5" x14ac:dyDescent="0.25">
      <c r="B46" t="s">
        <v>168</v>
      </c>
      <c r="C46" s="44">
        <v>3.5</v>
      </c>
      <c r="D46" s="44">
        <v>1.25</v>
      </c>
      <c r="E46" s="44">
        <v>4.375</v>
      </c>
    </row>
    <row r="47" spans="2:5" x14ac:dyDescent="0.25">
      <c r="B47" t="s">
        <v>169</v>
      </c>
      <c r="C47" s="44">
        <v>3.5</v>
      </c>
      <c r="D47" s="44">
        <v>1.25</v>
      </c>
      <c r="E47" s="44">
        <v>4.375</v>
      </c>
    </row>
    <row r="48" spans="2:5" x14ac:dyDescent="0.25">
      <c r="B48" t="s">
        <v>170</v>
      </c>
      <c r="C48" s="44">
        <v>3.5</v>
      </c>
      <c r="D48" s="44">
        <v>1.25</v>
      </c>
      <c r="E48" s="44">
        <v>4.375</v>
      </c>
    </row>
    <row r="49" spans="2:5" x14ac:dyDescent="0.25">
      <c r="B49" t="s">
        <v>171</v>
      </c>
      <c r="C49" s="44">
        <v>3.6666666666666665</v>
      </c>
      <c r="D49" s="44">
        <v>1.25</v>
      </c>
      <c r="E49" s="44">
        <v>4.583333333333333</v>
      </c>
    </row>
    <row r="50" spans="2:5" x14ac:dyDescent="0.25">
      <c r="B50" t="s">
        <v>172</v>
      </c>
      <c r="C50" s="44">
        <v>1.1666666666666667</v>
      </c>
      <c r="D50" s="44">
        <v>0.75</v>
      </c>
      <c r="E50" s="44">
        <v>0.875</v>
      </c>
    </row>
    <row r="51" spans="2:5" x14ac:dyDescent="0.25">
      <c r="B51" t="s">
        <v>173</v>
      </c>
      <c r="C51" s="44">
        <v>1.1666666666666667</v>
      </c>
      <c r="D51" s="44">
        <v>0.75</v>
      </c>
      <c r="E51" s="44">
        <v>0.875</v>
      </c>
    </row>
    <row r="52" spans="2:5" x14ac:dyDescent="0.25">
      <c r="B52" t="s">
        <v>174</v>
      </c>
      <c r="C52" s="44">
        <v>2.1666666666666665</v>
      </c>
      <c r="D52" s="44">
        <v>1</v>
      </c>
      <c r="E52" s="44">
        <v>2.1666666666666665</v>
      </c>
    </row>
    <row r="53" spans="2:5" x14ac:dyDescent="0.25">
      <c r="B53" t="s">
        <v>175</v>
      </c>
      <c r="C53" s="44">
        <v>2.5</v>
      </c>
      <c r="D53" s="44">
        <v>1.25</v>
      </c>
      <c r="E53" s="44">
        <v>3.125</v>
      </c>
    </row>
    <row r="54" spans="2:5" x14ac:dyDescent="0.25">
      <c r="B54" t="s">
        <v>176</v>
      </c>
      <c r="C54" s="44">
        <v>3</v>
      </c>
      <c r="D54" s="44">
        <v>1.25</v>
      </c>
      <c r="E54" s="44">
        <v>3.75</v>
      </c>
    </row>
    <row r="55" spans="2:5" x14ac:dyDescent="0.25">
      <c r="B55" t="s">
        <v>177</v>
      </c>
      <c r="C55" s="44">
        <v>2.6666666666666665</v>
      </c>
      <c r="D55" s="44">
        <v>1.25</v>
      </c>
      <c r="E55" s="44">
        <v>3.333333333333333</v>
      </c>
    </row>
    <row r="56" spans="2:5" x14ac:dyDescent="0.25">
      <c r="B56" t="s">
        <v>178</v>
      </c>
      <c r="C56" s="44">
        <v>2.5</v>
      </c>
      <c r="D56" s="44">
        <v>1.25</v>
      </c>
      <c r="E56" s="44">
        <v>3.125</v>
      </c>
    </row>
    <row r="57" spans="2:5" x14ac:dyDescent="0.25">
      <c r="B57" t="s">
        <v>179</v>
      </c>
      <c r="C57" s="44">
        <v>1.3333333333333333</v>
      </c>
      <c r="D57" s="44">
        <v>1.75</v>
      </c>
      <c r="E57" s="44">
        <v>2.333333333333333</v>
      </c>
    </row>
    <row r="58" spans="2:5" x14ac:dyDescent="0.25">
      <c r="B58" t="s">
        <v>180</v>
      </c>
      <c r="C58" s="44">
        <v>1.3333333333333333</v>
      </c>
      <c r="D58" s="44">
        <v>1.25</v>
      </c>
      <c r="E58" s="44">
        <v>1.6666666666666665</v>
      </c>
    </row>
    <row r="59" spans="2:5" x14ac:dyDescent="0.25">
      <c r="B59" t="s">
        <v>181</v>
      </c>
      <c r="C59" s="44">
        <v>3.3333333333333335</v>
      </c>
      <c r="D59" s="44">
        <v>1.75</v>
      </c>
      <c r="E59" s="44">
        <v>5.8333333333333339</v>
      </c>
    </row>
    <row r="60" spans="2:5" x14ac:dyDescent="0.25">
      <c r="B60" t="s">
        <v>182</v>
      </c>
      <c r="C60" s="44">
        <v>1.8333333333333333</v>
      </c>
      <c r="D60" s="44">
        <v>1.75</v>
      </c>
      <c r="E60" s="44">
        <v>3.208333333333333</v>
      </c>
    </row>
    <row r="61" spans="2:5" x14ac:dyDescent="0.25">
      <c r="B61" t="s">
        <v>183</v>
      </c>
      <c r="C61" s="44">
        <v>1.1666666666666667</v>
      </c>
      <c r="D61" s="44">
        <v>0.75</v>
      </c>
      <c r="E61" s="44">
        <v>0.875</v>
      </c>
    </row>
    <row r="62" spans="2:5" x14ac:dyDescent="0.25">
      <c r="B62" t="s">
        <v>184</v>
      </c>
      <c r="C62" s="44">
        <v>2</v>
      </c>
      <c r="D62" s="44">
        <v>0.75</v>
      </c>
      <c r="E62" s="44">
        <v>1.5</v>
      </c>
    </row>
    <row r="63" spans="2:5" x14ac:dyDescent="0.25">
      <c r="B63" t="s">
        <v>185</v>
      </c>
      <c r="C63" s="44">
        <v>2.6666666666666665</v>
      </c>
      <c r="D63" s="44">
        <v>0.75</v>
      </c>
      <c r="E63" s="44">
        <v>2</v>
      </c>
    </row>
    <row r="64" spans="2:5" x14ac:dyDescent="0.25">
      <c r="B64" t="s">
        <v>186</v>
      </c>
      <c r="C64" s="44">
        <v>2.6666666666666665</v>
      </c>
      <c r="D64" s="44">
        <v>1.25</v>
      </c>
      <c r="E64" s="44">
        <v>3.333333333333333</v>
      </c>
    </row>
    <row r="65" spans="2:5" x14ac:dyDescent="0.25">
      <c r="B65" t="s">
        <v>146</v>
      </c>
      <c r="C65" s="44">
        <v>1.6666666666666667</v>
      </c>
      <c r="D65" s="44">
        <v>1</v>
      </c>
      <c r="E65" s="44">
        <v>1.6666666666666667</v>
      </c>
    </row>
    <row r="66" spans="2:5" x14ac:dyDescent="0.25">
      <c r="B66" t="s">
        <v>255</v>
      </c>
      <c r="C66" s="44">
        <v>2.5</v>
      </c>
      <c r="D66" s="44">
        <v>1.25</v>
      </c>
      <c r="E66" s="44">
        <v>3.125</v>
      </c>
    </row>
    <row r="67" spans="2:5" x14ac:dyDescent="0.25">
      <c r="B67" t="s">
        <v>187</v>
      </c>
      <c r="C67" s="44">
        <v>3.1666666666666665</v>
      </c>
      <c r="D67" s="44">
        <v>1.5</v>
      </c>
      <c r="E67" s="44">
        <v>4.75</v>
      </c>
    </row>
    <row r="68" spans="2:5" x14ac:dyDescent="0.25">
      <c r="B68" t="s">
        <v>188</v>
      </c>
      <c r="C68" s="44">
        <v>3</v>
      </c>
      <c r="D68" s="44">
        <v>1.25</v>
      </c>
      <c r="E68" s="44">
        <v>3.75</v>
      </c>
    </row>
    <row r="69" spans="2:5" x14ac:dyDescent="0.25">
      <c r="C69" s="44"/>
      <c r="D69" s="44"/>
      <c r="E69" s="44"/>
    </row>
    <row r="70" spans="2:5" x14ac:dyDescent="0.25">
      <c r="C70" s="44"/>
      <c r="D70" s="44"/>
      <c r="E70" s="44"/>
    </row>
    <row r="71" spans="2:5" x14ac:dyDescent="0.25">
      <c r="C71" s="44"/>
      <c r="D71" s="44"/>
      <c r="E71" s="44"/>
    </row>
    <row r="72" spans="2:5" x14ac:dyDescent="0.25">
      <c r="C72" s="44"/>
      <c r="D72" s="44"/>
      <c r="E72" s="44"/>
    </row>
    <row r="73" spans="2:5" x14ac:dyDescent="0.25">
      <c r="C73" s="44"/>
      <c r="D73" s="44"/>
      <c r="E73" s="44"/>
    </row>
    <row r="74" spans="2:5" x14ac:dyDescent="0.25">
      <c r="C74" s="44"/>
      <c r="D74" s="44"/>
      <c r="E74" s="44"/>
    </row>
    <row r="75" spans="2:5" x14ac:dyDescent="0.25">
      <c r="C75" s="44"/>
      <c r="D75" s="44"/>
      <c r="E75" s="44"/>
    </row>
    <row r="76" spans="2:5" x14ac:dyDescent="0.25">
      <c r="C76" s="44"/>
      <c r="D76" s="44"/>
      <c r="E76" s="44"/>
    </row>
    <row r="77" spans="2:5" x14ac:dyDescent="0.25">
      <c r="C77" s="44"/>
      <c r="D77" s="44"/>
      <c r="E77" s="44"/>
    </row>
    <row r="78" spans="2:5" x14ac:dyDescent="0.25">
      <c r="C78" s="44"/>
      <c r="D78" s="44"/>
      <c r="E78" s="44"/>
    </row>
    <row r="79" spans="2:5" x14ac:dyDescent="0.25">
      <c r="C79" s="44"/>
      <c r="D79" s="44"/>
      <c r="E79" s="44"/>
    </row>
    <row r="80" spans="2:5" x14ac:dyDescent="0.25">
      <c r="C80" s="44"/>
      <c r="D80" s="44"/>
      <c r="E80" s="44"/>
    </row>
    <row r="81" spans="3:5" x14ac:dyDescent="0.25">
      <c r="C81" s="44"/>
      <c r="D81" s="44"/>
      <c r="E81" s="44"/>
    </row>
    <row r="82" spans="3:5" x14ac:dyDescent="0.25">
      <c r="C82" s="44"/>
      <c r="D82" s="44"/>
      <c r="E82" s="44"/>
    </row>
    <row r="83" spans="3:5" x14ac:dyDescent="0.25">
      <c r="C83" s="44"/>
      <c r="D83" s="44"/>
      <c r="E83" s="44"/>
    </row>
    <row r="84" spans="3:5" x14ac:dyDescent="0.25">
      <c r="C84" s="44"/>
      <c r="D84" s="44"/>
      <c r="E84" s="44"/>
    </row>
    <row r="85" spans="3:5" x14ac:dyDescent="0.25">
      <c r="C85" s="44"/>
      <c r="D85" s="44"/>
      <c r="E85" s="44"/>
    </row>
    <row r="86" spans="3:5" x14ac:dyDescent="0.25">
      <c r="C86" s="44"/>
      <c r="D86" s="44"/>
      <c r="E86" s="44"/>
    </row>
    <row r="87" spans="3:5" x14ac:dyDescent="0.25">
      <c r="C87" s="44"/>
      <c r="D87" s="44"/>
      <c r="E87" s="44"/>
    </row>
    <row r="88" spans="3:5" x14ac:dyDescent="0.25">
      <c r="C88" s="44"/>
      <c r="D88" s="44"/>
      <c r="E88" s="44"/>
    </row>
    <row r="89" spans="3:5" x14ac:dyDescent="0.25">
      <c r="C89" s="44"/>
      <c r="D89" s="44"/>
      <c r="E89" s="44"/>
    </row>
    <row r="90" spans="3:5" x14ac:dyDescent="0.25">
      <c r="C90" s="44"/>
      <c r="D90" s="44"/>
      <c r="E90" s="44"/>
    </row>
    <row r="91" spans="3:5" x14ac:dyDescent="0.25">
      <c r="C91" s="44"/>
      <c r="D91" s="44"/>
      <c r="E91" s="44"/>
    </row>
    <row r="92" spans="3:5" x14ac:dyDescent="0.25">
      <c r="C92" s="44"/>
      <c r="D92" s="44"/>
      <c r="E92" s="44"/>
    </row>
    <row r="93" spans="3:5" x14ac:dyDescent="0.25">
      <c r="C93" s="44"/>
      <c r="D93" s="44"/>
      <c r="E93" s="44"/>
    </row>
    <row r="94" spans="3:5" x14ac:dyDescent="0.25">
      <c r="C94" s="44"/>
      <c r="D94" s="44"/>
      <c r="E94" s="44"/>
    </row>
    <row r="95" spans="3:5" x14ac:dyDescent="0.25">
      <c r="C95" s="44"/>
      <c r="D95" s="44"/>
      <c r="E95" s="44"/>
    </row>
    <row r="96" spans="3:5" x14ac:dyDescent="0.25">
      <c r="C96" s="44"/>
      <c r="D96" s="44"/>
      <c r="E96" s="44"/>
    </row>
    <row r="97" spans="3:5" x14ac:dyDescent="0.25">
      <c r="C97" s="44"/>
      <c r="D97" s="44"/>
      <c r="E97" s="44"/>
    </row>
    <row r="98" spans="3:5" x14ac:dyDescent="0.25">
      <c r="C98" s="44"/>
      <c r="D98" s="44"/>
      <c r="E98" s="44"/>
    </row>
    <row r="99" spans="3:5" x14ac:dyDescent="0.25">
      <c r="C99" s="44"/>
      <c r="D99" s="44"/>
      <c r="E99" s="44"/>
    </row>
    <row r="100" spans="3:5" x14ac:dyDescent="0.25">
      <c r="C100" s="44"/>
      <c r="D100" s="44"/>
      <c r="E100" s="44"/>
    </row>
    <row r="101" spans="3:5" x14ac:dyDescent="0.25">
      <c r="C101" s="44"/>
      <c r="D101" s="44"/>
      <c r="E101" s="44"/>
    </row>
    <row r="102" spans="3:5" x14ac:dyDescent="0.25">
      <c r="C102" s="44"/>
      <c r="D102" s="44"/>
      <c r="E102" s="44"/>
    </row>
    <row r="103" spans="3:5" x14ac:dyDescent="0.25">
      <c r="C103" s="44"/>
      <c r="D103" s="44"/>
      <c r="E103" s="44"/>
    </row>
    <row r="104" spans="3:5" x14ac:dyDescent="0.25">
      <c r="C104" s="44"/>
      <c r="D104" s="44"/>
      <c r="E104" s="44"/>
    </row>
    <row r="105" spans="3:5" x14ac:dyDescent="0.25">
      <c r="C105" s="44"/>
      <c r="D105" s="44"/>
      <c r="E105" s="44"/>
    </row>
    <row r="106" spans="3:5" x14ac:dyDescent="0.25">
      <c r="C106" s="44"/>
      <c r="D106" s="44"/>
      <c r="E106" s="44"/>
    </row>
    <row r="107" spans="3:5" x14ac:dyDescent="0.25">
      <c r="C107" s="44"/>
      <c r="D107" s="44"/>
      <c r="E107" s="44"/>
    </row>
    <row r="108" spans="3:5" x14ac:dyDescent="0.25">
      <c r="C108" s="44"/>
      <c r="D108" s="44"/>
      <c r="E108" s="44"/>
    </row>
    <row r="109" spans="3:5" x14ac:dyDescent="0.25">
      <c r="C109" s="44"/>
      <c r="D109" s="44"/>
      <c r="E109" s="44"/>
    </row>
    <row r="110" spans="3:5" x14ac:dyDescent="0.25">
      <c r="C110" s="44"/>
      <c r="D110" s="44"/>
      <c r="E110" s="44"/>
    </row>
    <row r="111" spans="3:5" x14ac:dyDescent="0.25">
      <c r="C111" s="44"/>
      <c r="D111" s="44"/>
      <c r="E111" s="44"/>
    </row>
    <row r="112" spans="3:5" x14ac:dyDescent="0.25">
      <c r="C112" s="44"/>
      <c r="D112" s="44"/>
      <c r="E112" s="44"/>
    </row>
    <row r="113" spans="3:5" x14ac:dyDescent="0.25">
      <c r="C113" s="44"/>
      <c r="D113" s="44"/>
      <c r="E113" s="44"/>
    </row>
    <row r="114" spans="3:5" x14ac:dyDescent="0.25">
      <c r="C114" s="44"/>
      <c r="D114" s="44"/>
      <c r="E114" s="44"/>
    </row>
    <row r="115" spans="3:5" x14ac:dyDescent="0.25">
      <c r="C115" s="44"/>
      <c r="D115" s="44"/>
      <c r="E115" s="44"/>
    </row>
    <row r="116" spans="3:5" x14ac:dyDescent="0.25">
      <c r="C116" s="44"/>
      <c r="D116" s="44"/>
      <c r="E116" s="44"/>
    </row>
    <row r="117" spans="3:5" x14ac:dyDescent="0.25">
      <c r="C117" s="44"/>
      <c r="D117" s="44"/>
      <c r="E117" s="44"/>
    </row>
    <row r="118" spans="3:5" x14ac:dyDescent="0.25">
      <c r="C118" s="44"/>
      <c r="D118" s="44"/>
      <c r="E118" s="44"/>
    </row>
    <row r="119" spans="3:5" x14ac:dyDescent="0.25">
      <c r="C119" s="44"/>
      <c r="D119" s="44"/>
      <c r="E119" s="44"/>
    </row>
    <row r="120" spans="3:5" x14ac:dyDescent="0.25">
      <c r="C120" s="44"/>
      <c r="D120" s="44"/>
      <c r="E120" s="44"/>
    </row>
    <row r="121" spans="3:5" x14ac:dyDescent="0.25">
      <c r="C121" s="44"/>
      <c r="D121" s="44"/>
      <c r="E121" s="44"/>
    </row>
    <row r="122" spans="3:5" x14ac:dyDescent="0.25">
      <c r="C122" s="44"/>
      <c r="D122" s="44"/>
      <c r="E122" s="44"/>
    </row>
    <row r="123" spans="3:5" x14ac:dyDescent="0.25">
      <c r="C123" s="44"/>
      <c r="D123" s="44"/>
      <c r="E123" s="44"/>
    </row>
    <row r="124" spans="3:5" x14ac:dyDescent="0.25">
      <c r="C124" s="44"/>
      <c r="D124" s="44"/>
      <c r="E124" s="44"/>
    </row>
    <row r="125" spans="3:5" x14ac:dyDescent="0.25">
      <c r="C125" s="44"/>
      <c r="D125" s="44"/>
      <c r="E125" s="44"/>
    </row>
    <row r="126" spans="3:5" x14ac:dyDescent="0.25">
      <c r="C126" s="44"/>
      <c r="D126" s="44"/>
      <c r="E126" s="44"/>
    </row>
    <row r="127" spans="3:5" x14ac:dyDescent="0.25">
      <c r="C127" s="44"/>
      <c r="D127" s="44"/>
      <c r="E127" s="44"/>
    </row>
    <row r="128" spans="3:5" x14ac:dyDescent="0.25">
      <c r="C128" s="44"/>
      <c r="D128" s="44"/>
      <c r="E128" s="44"/>
    </row>
    <row r="129" spans="3:5" x14ac:dyDescent="0.25">
      <c r="C129" s="44"/>
      <c r="D129" s="44"/>
      <c r="E129" s="44"/>
    </row>
    <row r="130" spans="3:5" x14ac:dyDescent="0.25">
      <c r="C130" s="44"/>
      <c r="D130" s="44"/>
      <c r="E130" s="44"/>
    </row>
    <row r="131" spans="3:5" x14ac:dyDescent="0.25">
      <c r="C131" s="44"/>
      <c r="D131" s="44"/>
      <c r="E131" s="44"/>
    </row>
    <row r="132" spans="3:5" x14ac:dyDescent="0.25">
      <c r="C132" s="44"/>
      <c r="D132" s="44"/>
      <c r="E132" s="44"/>
    </row>
    <row r="133" spans="3:5" x14ac:dyDescent="0.25">
      <c r="C133" s="44"/>
      <c r="D133" s="44"/>
      <c r="E133" s="44"/>
    </row>
    <row r="134" spans="3:5" x14ac:dyDescent="0.25">
      <c r="C134" s="44"/>
      <c r="D134" s="44"/>
      <c r="E134" s="44"/>
    </row>
    <row r="135" spans="3:5" x14ac:dyDescent="0.25">
      <c r="C135" s="44"/>
      <c r="D135" s="44"/>
      <c r="E135" s="44"/>
    </row>
    <row r="136" spans="3:5" x14ac:dyDescent="0.25">
      <c r="C136" s="44"/>
      <c r="D136" s="44"/>
      <c r="E136" s="44"/>
    </row>
    <row r="137" spans="3:5" x14ac:dyDescent="0.25">
      <c r="C137" s="44"/>
      <c r="D137" s="44"/>
      <c r="E137" s="44"/>
    </row>
    <row r="138" spans="3:5" x14ac:dyDescent="0.25">
      <c r="C138" s="44"/>
      <c r="D138" s="44"/>
      <c r="E138" s="44"/>
    </row>
    <row r="139" spans="3:5" x14ac:dyDescent="0.25">
      <c r="C139" s="44"/>
      <c r="D139" s="44"/>
      <c r="E139" s="44"/>
    </row>
    <row r="140" spans="3:5" x14ac:dyDescent="0.25">
      <c r="C140" s="44"/>
      <c r="D140" s="44"/>
      <c r="E140" s="44"/>
    </row>
    <row r="141" spans="3:5" x14ac:dyDescent="0.25">
      <c r="C141" s="44"/>
      <c r="D141" s="44"/>
      <c r="E141" s="44"/>
    </row>
    <row r="142" spans="3:5" x14ac:dyDescent="0.25">
      <c r="C142" s="44"/>
      <c r="D142" s="44"/>
      <c r="E142" s="44"/>
    </row>
    <row r="143" spans="3:5" x14ac:dyDescent="0.25">
      <c r="C143" s="44"/>
      <c r="D143" s="44"/>
      <c r="E143" s="44"/>
    </row>
    <row r="144" spans="3:5" x14ac:dyDescent="0.25">
      <c r="C144" s="44"/>
      <c r="D144" s="44"/>
      <c r="E144" s="44"/>
    </row>
    <row r="145" spans="3:5" x14ac:dyDescent="0.25">
      <c r="C145" s="44"/>
      <c r="D145" s="44"/>
      <c r="E145" s="44"/>
    </row>
    <row r="146" spans="3:5" x14ac:dyDescent="0.25">
      <c r="C146" s="44"/>
      <c r="D146" s="44"/>
      <c r="E146" s="44"/>
    </row>
    <row r="147" spans="3:5" x14ac:dyDescent="0.25">
      <c r="C147" s="44"/>
      <c r="D147" s="44"/>
      <c r="E147" s="44"/>
    </row>
    <row r="148" spans="3:5" x14ac:dyDescent="0.25">
      <c r="C148" s="44"/>
      <c r="D148" s="44"/>
      <c r="E148" s="44"/>
    </row>
    <row r="149" spans="3:5" x14ac:dyDescent="0.25">
      <c r="C149" s="44"/>
      <c r="D149" s="44"/>
      <c r="E149" s="44"/>
    </row>
    <row r="150" spans="3:5" x14ac:dyDescent="0.25">
      <c r="C150" s="44"/>
      <c r="D150" s="44"/>
      <c r="E150" s="44"/>
    </row>
    <row r="151" spans="3:5" x14ac:dyDescent="0.25">
      <c r="C151" s="44"/>
      <c r="D151" s="44"/>
      <c r="E151" s="44"/>
    </row>
    <row r="152" spans="3:5" x14ac:dyDescent="0.25">
      <c r="C152" s="44"/>
      <c r="D152" s="44"/>
      <c r="E152" s="44"/>
    </row>
    <row r="153" spans="3:5" x14ac:dyDescent="0.25">
      <c r="C153" s="44"/>
      <c r="D153" s="44"/>
      <c r="E153" s="44"/>
    </row>
    <row r="154" spans="3:5" x14ac:dyDescent="0.25">
      <c r="C154" s="44"/>
      <c r="D154" s="44"/>
      <c r="E154" s="44"/>
    </row>
    <row r="155" spans="3:5" x14ac:dyDescent="0.25">
      <c r="C155" s="44"/>
      <c r="D155" s="44"/>
      <c r="E155" s="44"/>
    </row>
    <row r="156" spans="3:5" x14ac:dyDescent="0.25">
      <c r="C156" s="44"/>
      <c r="D156" s="44"/>
      <c r="E156" s="44"/>
    </row>
    <row r="157" spans="3:5" x14ac:dyDescent="0.25">
      <c r="C157" s="44"/>
      <c r="D157" s="44"/>
      <c r="E157" s="44"/>
    </row>
    <row r="158" spans="3:5" x14ac:dyDescent="0.25">
      <c r="C158" s="44"/>
      <c r="D158" s="44"/>
      <c r="E158" s="44"/>
    </row>
    <row r="159" spans="3:5" x14ac:dyDescent="0.25">
      <c r="C159" s="44"/>
      <c r="D159" s="44"/>
      <c r="E159" s="44"/>
    </row>
    <row r="160" spans="3:5" x14ac:dyDescent="0.25">
      <c r="C160" s="44"/>
      <c r="D160" s="44"/>
      <c r="E160" s="44"/>
    </row>
    <row r="161" spans="3:5" x14ac:dyDescent="0.25">
      <c r="C161" s="44"/>
      <c r="D161" s="44"/>
      <c r="E161" s="44"/>
    </row>
    <row r="162" spans="3:5" x14ac:dyDescent="0.25">
      <c r="C162" s="44"/>
      <c r="D162" s="44"/>
      <c r="E162" s="44"/>
    </row>
    <row r="163" spans="3:5" x14ac:dyDescent="0.25">
      <c r="C163" s="44"/>
      <c r="D163" s="44"/>
      <c r="E163" s="44"/>
    </row>
    <row r="164" spans="3:5" x14ac:dyDescent="0.25">
      <c r="C164" s="44"/>
      <c r="D164" s="44"/>
      <c r="E164" s="44"/>
    </row>
    <row r="165" spans="3:5" x14ac:dyDescent="0.25">
      <c r="C165" s="44"/>
      <c r="D165" s="44"/>
      <c r="E165" s="44"/>
    </row>
    <row r="166" spans="3:5" x14ac:dyDescent="0.25">
      <c r="C166" s="44"/>
      <c r="D166" s="44"/>
      <c r="E166" s="44"/>
    </row>
    <row r="167" spans="3:5" x14ac:dyDescent="0.25">
      <c r="C167" s="44"/>
      <c r="D167" s="44"/>
      <c r="E167" s="44"/>
    </row>
    <row r="168" spans="3:5" x14ac:dyDescent="0.25">
      <c r="C168" s="44"/>
      <c r="D168" s="44"/>
      <c r="E168" s="44"/>
    </row>
    <row r="169" spans="3:5" x14ac:dyDescent="0.25">
      <c r="C169" s="44"/>
      <c r="D169" s="44"/>
      <c r="E169" s="44"/>
    </row>
    <row r="170" spans="3:5" x14ac:dyDescent="0.25">
      <c r="C170" s="44"/>
      <c r="D170" s="44"/>
      <c r="E170" s="44"/>
    </row>
    <row r="171" spans="3:5" x14ac:dyDescent="0.25">
      <c r="C171" s="44"/>
      <c r="D171" s="44"/>
      <c r="E171" s="44"/>
    </row>
    <row r="172" spans="3:5" x14ac:dyDescent="0.25">
      <c r="C172" s="44"/>
      <c r="D172" s="44"/>
      <c r="E172" s="44"/>
    </row>
    <row r="173" spans="3:5" x14ac:dyDescent="0.25">
      <c r="C173" s="44"/>
      <c r="D173" s="44"/>
      <c r="E173" s="44"/>
    </row>
    <row r="174" spans="3:5" x14ac:dyDescent="0.25">
      <c r="C174" s="44"/>
      <c r="D174" s="44"/>
      <c r="E174" s="44"/>
    </row>
    <row r="175" spans="3:5" x14ac:dyDescent="0.25">
      <c r="C175" s="44"/>
      <c r="D175" s="44"/>
      <c r="E175" s="44"/>
    </row>
    <row r="176" spans="3:5" x14ac:dyDescent="0.25">
      <c r="C176" s="44"/>
      <c r="D176" s="44"/>
      <c r="E176" s="44"/>
    </row>
    <row r="177" spans="3:5" x14ac:dyDescent="0.25">
      <c r="C177" s="44"/>
      <c r="D177" s="44"/>
      <c r="E177" s="44"/>
    </row>
    <row r="178" spans="3:5" x14ac:dyDescent="0.25">
      <c r="C178" s="44"/>
      <c r="D178" s="44"/>
      <c r="E178" s="44"/>
    </row>
    <row r="179" spans="3:5" x14ac:dyDescent="0.25">
      <c r="C179" s="44"/>
      <c r="D179" s="44"/>
      <c r="E179" s="44"/>
    </row>
    <row r="180" spans="3:5" x14ac:dyDescent="0.25">
      <c r="C180" s="44"/>
      <c r="D180" s="44"/>
      <c r="E180" s="44"/>
    </row>
    <row r="181" spans="3:5" x14ac:dyDescent="0.25">
      <c r="C181" s="44"/>
      <c r="D181" s="44"/>
      <c r="E181" s="44"/>
    </row>
    <row r="182" spans="3:5" x14ac:dyDescent="0.25">
      <c r="C182" s="44"/>
      <c r="D182" s="44"/>
      <c r="E182" s="44"/>
    </row>
    <row r="183" spans="3:5" x14ac:dyDescent="0.25">
      <c r="C183" s="44"/>
      <c r="D183" s="44"/>
      <c r="E183" s="44"/>
    </row>
    <row r="184" spans="3:5" x14ac:dyDescent="0.25">
      <c r="C184" s="44"/>
      <c r="D184" s="44"/>
      <c r="E184" s="44"/>
    </row>
    <row r="185" spans="3:5" x14ac:dyDescent="0.25">
      <c r="C185" s="44"/>
      <c r="D185" s="44"/>
      <c r="E185" s="44"/>
    </row>
    <row r="186" spans="3:5" x14ac:dyDescent="0.25">
      <c r="C186" s="44"/>
      <c r="D186" s="44"/>
      <c r="E186" s="44"/>
    </row>
    <row r="187" spans="3:5" x14ac:dyDescent="0.25">
      <c r="C187" s="44"/>
      <c r="D187" s="44"/>
      <c r="E187" s="44"/>
    </row>
    <row r="188" spans="3:5" x14ac:dyDescent="0.25">
      <c r="C188" s="44"/>
      <c r="D188" s="44"/>
      <c r="E188" s="44"/>
    </row>
    <row r="189" spans="3:5" x14ac:dyDescent="0.25">
      <c r="C189" s="44"/>
      <c r="D189" s="44"/>
      <c r="E189" s="44"/>
    </row>
    <row r="190" spans="3:5" x14ac:dyDescent="0.25">
      <c r="C190" s="44"/>
      <c r="D190" s="44"/>
      <c r="E190" s="44"/>
    </row>
    <row r="191" spans="3:5" x14ac:dyDescent="0.25">
      <c r="C191" s="44"/>
      <c r="D191" s="44"/>
      <c r="E191" s="44"/>
    </row>
    <row r="192" spans="3:5" x14ac:dyDescent="0.25">
      <c r="C192" s="44"/>
      <c r="D192" s="44"/>
      <c r="E192" s="44"/>
    </row>
    <row r="193" spans="3:5" x14ac:dyDescent="0.25">
      <c r="C193" s="44"/>
      <c r="D193" s="44"/>
      <c r="E193" s="44"/>
    </row>
    <row r="194" spans="3:5" x14ac:dyDescent="0.25">
      <c r="C194" s="44"/>
      <c r="D194" s="44"/>
      <c r="E194" s="44"/>
    </row>
    <row r="195" spans="3:5" x14ac:dyDescent="0.25">
      <c r="C195" s="44"/>
      <c r="D195" s="44"/>
      <c r="E195" s="44"/>
    </row>
    <row r="196" spans="3:5" x14ac:dyDescent="0.25">
      <c r="C196" s="44"/>
      <c r="D196" s="44"/>
      <c r="E196" s="44"/>
    </row>
    <row r="197" spans="3:5" x14ac:dyDescent="0.25">
      <c r="C197" s="44"/>
      <c r="D197" s="44"/>
      <c r="E197" s="44"/>
    </row>
    <row r="198" spans="3:5" x14ac:dyDescent="0.25">
      <c r="C198" s="44"/>
      <c r="D198" s="44"/>
      <c r="E198" s="44"/>
    </row>
    <row r="199" spans="3:5" x14ac:dyDescent="0.25">
      <c r="C199" s="44"/>
      <c r="D199" s="44"/>
      <c r="E199" s="44"/>
    </row>
    <row r="200" spans="3:5" x14ac:dyDescent="0.25">
      <c r="C200" s="44"/>
      <c r="D200" s="44"/>
      <c r="E200" s="44"/>
    </row>
    <row r="201" spans="3:5" x14ac:dyDescent="0.25">
      <c r="C201" s="44"/>
      <c r="D201" s="44"/>
      <c r="E201" s="44"/>
    </row>
    <row r="202" spans="3:5" x14ac:dyDescent="0.25">
      <c r="C202" s="44"/>
      <c r="D202" s="44"/>
      <c r="E202" s="44"/>
    </row>
    <row r="203" spans="3:5" x14ac:dyDescent="0.25">
      <c r="C203" s="44"/>
      <c r="D203" s="44"/>
      <c r="E203" s="44"/>
    </row>
    <row r="204" spans="3:5" x14ac:dyDescent="0.25">
      <c r="C204" s="44"/>
      <c r="D204" s="44"/>
      <c r="E204" s="44"/>
    </row>
    <row r="205" spans="3:5" x14ac:dyDescent="0.25">
      <c r="C205" s="44"/>
      <c r="D205" s="44"/>
      <c r="E205" s="44"/>
    </row>
    <row r="206" spans="3:5" x14ac:dyDescent="0.25">
      <c r="C206" s="44"/>
      <c r="D206" s="44"/>
      <c r="E206" s="44"/>
    </row>
    <row r="207" spans="3:5" x14ac:dyDescent="0.25">
      <c r="C207" s="44"/>
      <c r="D207" s="44"/>
      <c r="E207" s="44"/>
    </row>
    <row r="208" spans="3:5" x14ac:dyDescent="0.25">
      <c r="C208" s="44"/>
      <c r="D208" s="44"/>
      <c r="E208" s="44"/>
    </row>
    <row r="209" spans="3:5" x14ac:dyDescent="0.25">
      <c r="C209" s="44"/>
      <c r="D209" s="44"/>
      <c r="E209" s="44"/>
    </row>
    <row r="210" spans="3:5" x14ac:dyDescent="0.25">
      <c r="C210" s="44"/>
      <c r="D210" s="44"/>
      <c r="E210" s="44"/>
    </row>
    <row r="211" spans="3:5" x14ac:dyDescent="0.25">
      <c r="C211" s="44"/>
      <c r="D211" s="44"/>
      <c r="E211" s="44"/>
    </row>
    <row r="212" spans="3:5" x14ac:dyDescent="0.25">
      <c r="C212" s="44"/>
      <c r="D212" s="44"/>
      <c r="E212" s="44"/>
    </row>
    <row r="213" spans="3:5" x14ac:dyDescent="0.25">
      <c r="C213" s="44"/>
      <c r="D213" s="44"/>
      <c r="E213" s="44"/>
    </row>
    <row r="214" spans="3:5" x14ac:dyDescent="0.25">
      <c r="C214" s="44"/>
      <c r="D214" s="44"/>
      <c r="E214" s="44"/>
    </row>
    <row r="215" spans="3:5" x14ac:dyDescent="0.25">
      <c r="C215" s="44"/>
      <c r="D215" s="44"/>
      <c r="E215" s="44"/>
    </row>
    <row r="216" spans="3:5" x14ac:dyDescent="0.25">
      <c r="C216" s="44"/>
      <c r="D216" s="44"/>
      <c r="E216" s="44"/>
    </row>
    <row r="217" spans="3:5" x14ac:dyDescent="0.25">
      <c r="C217" s="44"/>
      <c r="D217" s="44"/>
      <c r="E217" s="44"/>
    </row>
    <row r="218" spans="3:5" x14ac:dyDescent="0.25">
      <c r="C218" s="44"/>
      <c r="D218" s="44"/>
      <c r="E218" s="44"/>
    </row>
    <row r="219" spans="3:5" x14ac:dyDescent="0.25">
      <c r="C219" s="44"/>
      <c r="D219" s="44"/>
      <c r="E219" s="44"/>
    </row>
    <row r="220" spans="3:5" x14ac:dyDescent="0.25">
      <c r="C220" s="44"/>
      <c r="D220" s="44"/>
      <c r="E220" s="44"/>
    </row>
    <row r="221" spans="3:5" x14ac:dyDescent="0.25">
      <c r="C221" s="44"/>
      <c r="D221" s="44"/>
      <c r="E221" s="44"/>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6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B1" zoomScaleNormal="100" zoomScaleSheetLayoutView="100" workbookViewId="0">
      <selection activeCell="C7" sqref="C7"/>
    </sheetView>
  </sheetViews>
  <sheetFormatPr defaultRowHeight="15" x14ac:dyDescent="0.25"/>
  <cols>
    <col min="1" max="1" width="4.7109375" customWidth="1"/>
    <col min="2" max="2" width="69.5703125" style="56" customWidth="1"/>
    <col min="3" max="3" width="100.710937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2" customFormat="1" x14ac:dyDescent="0.25">
      <c r="A1"/>
      <c r="B1" s="56"/>
      <c r="C1" s="57"/>
    </row>
    <row r="2" spans="1:5" s="42" customFormat="1" ht="36.75" customHeight="1" thickBot="1" x14ac:dyDescent="0.3">
      <c r="A2"/>
      <c r="B2" s="56"/>
      <c r="C2" s="57"/>
    </row>
    <row r="3" spans="1:5" s="42" customFormat="1" ht="51.75" customHeight="1" thickBot="1" x14ac:dyDescent="0.3">
      <c r="A3"/>
      <c r="B3" s="56"/>
      <c r="C3" s="57"/>
      <c r="E3" s="66" t="s">
        <v>81</v>
      </c>
    </row>
    <row r="4" spans="1:5" s="42" customFormat="1" ht="6.75" customHeight="1" thickBot="1" x14ac:dyDescent="0.3">
      <c r="A4"/>
      <c r="B4" s="56"/>
      <c r="C4" s="57"/>
      <c r="E4" s="67"/>
    </row>
    <row r="5" spans="1:5" s="42" customFormat="1" ht="48" customHeight="1" thickBot="1" x14ac:dyDescent="0.3">
      <c r="A5"/>
      <c r="B5" s="68" t="s">
        <v>249</v>
      </c>
      <c r="C5" s="68" t="s">
        <v>250</v>
      </c>
      <c r="E5" s="66" t="s">
        <v>253</v>
      </c>
    </row>
    <row r="6" spans="1:5" s="42" customFormat="1" x14ac:dyDescent="0.25">
      <c r="A6"/>
      <c r="B6" s="69"/>
      <c r="C6" s="69"/>
      <c r="D6"/>
    </row>
    <row r="7" spans="1:5" s="42" customFormat="1" ht="45" x14ac:dyDescent="0.25">
      <c r="A7"/>
      <c r="B7" s="69" t="s">
        <v>194</v>
      </c>
      <c r="C7" s="69" t="s">
        <v>256</v>
      </c>
      <c r="D7"/>
    </row>
    <row r="8" spans="1:5" s="42" customFormat="1" ht="75" x14ac:dyDescent="0.25">
      <c r="A8"/>
      <c r="B8" s="69" t="s">
        <v>142</v>
      </c>
      <c r="C8" s="69" t="s">
        <v>203</v>
      </c>
      <c r="D8"/>
    </row>
    <row r="9" spans="1:5" s="42" customFormat="1" ht="90" x14ac:dyDescent="0.25">
      <c r="A9"/>
      <c r="B9" s="69" t="s">
        <v>195</v>
      </c>
      <c r="C9" s="69" t="s">
        <v>204</v>
      </c>
      <c r="D9"/>
    </row>
    <row r="10" spans="1:5" s="42" customFormat="1" ht="105" x14ac:dyDescent="0.25">
      <c r="A10"/>
      <c r="B10" s="69" t="s">
        <v>196</v>
      </c>
      <c r="C10" s="69" t="s">
        <v>205</v>
      </c>
      <c r="D10"/>
    </row>
    <row r="11" spans="1:5" s="42" customFormat="1" ht="105" x14ac:dyDescent="0.25">
      <c r="A11"/>
      <c r="B11" s="69" t="s">
        <v>197</v>
      </c>
      <c r="C11" s="69" t="s">
        <v>205</v>
      </c>
      <c r="D11"/>
    </row>
    <row r="12" spans="1:5" s="42" customFormat="1" ht="60" x14ac:dyDescent="0.25">
      <c r="A12"/>
      <c r="B12" s="69" t="s">
        <v>198</v>
      </c>
      <c r="C12" s="69" t="s">
        <v>206</v>
      </c>
      <c r="D12"/>
    </row>
    <row r="13" spans="1:5" s="42" customFormat="1" ht="75" x14ac:dyDescent="0.25">
      <c r="A13"/>
      <c r="B13" s="69" t="s">
        <v>199</v>
      </c>
      <c r="C13" s="69" t="s">
        <v>207</v>
      </c>
      <c r="D13"/>
    </row>
    <row r="14" spans="1:5" s="42" customFormat="1" ht="90" x14ac:dyDescent="0.25">
      <c r="A14"/>
      <c r="B14" s="69" t="s">
        <v>200</v>
      </c>
      <c r="C14" s="69" t="s">
        <v>208</v>
      </c>
      <c r="D14"/>
    </row>
    <row r="15" spans="1:5" s="42" customFormat="1" ht="90" x14ac:dyDescent="0.25">
      <c r="A15"/>
      <c r="B15" s="69" t="s">
        <v>201</v>
      </c>
      <c r="C15" s="69" t="s">
        <v>209</v>
      </c>
      <c r="D15"/>
    </row>
    <row r="16" spans="1:5" s="42" customFormat="1" ht="90" x14ac:dyDescent="0.25">
      <c r="A16"/>
      <c r="B16" s="69" t="s">
        <v>152</v>
      </c>
      <c r="C16" s="69" t="s">
        <v>209</v>
      </c>
      <c r="D16"/>
    </row>
    <row r="17" spans="1:4" s="42" customFormat="1" ht="30" x14ac:dyDescent="0.25">
      <c r="A17"/>
      <c r="B17" s="69" t="s">
        <v>153</v>
      </c>
      <c r="C17" s="69" t="s">
        <v>210</v>
      </c>
      <c r="D17"/>
    </row>
    <row r="18" spans="1:4" s="42" customFormat="1" ht="90" x14ac:dyDescent="0.25">
      <c r="A18"/>
      <c r="B18" s="69" t="s">
        <v>154</v>
      </c>
      <c r="C18" s="69" t="s">
        <v>211</v>
      </c>
      <c r="D18"/>
    </row>
    <row r="19" spans="1:4" s="42" customFormat="1" ht="75" x14ac:dyDescent="0.25">
      <c r="A19"/>
      <c r="B19" s="69" t="s">
        <v>155</v>
      </c>
      <c r="C19" s="69" t="s">
        <v>212</v>
      </c>
      <c r="D19"/>
    </row>
    <row r="20" spans="1:4" s="42" customFormat="1" ht="90" x14ac:dyDescent="0.25">
      <c r="A20"/>
      <c r="B20" s="69" t="s">
        <v>156</v>
      </c>
      <c r="C20" s="69" t="s">
        <v>213</v>
      </c>
      <c r="D20"/>
    </row>
    <row r="21" spans="1:4" s="42" customFormat="1" ht="45" x14ac:dyDescent="0.25">
      <c r="A21"/>
      <c r="B21" s="69" t="s">
        <v>157</v>
      </c>
      <c r="C21" s="69" t="s">
        <v>214</v>
      </c>
      <c r="D21"/>
    </row>
    <row r="22" spans="1:4" s="42" customFormat="1" ht="75" x14ac:dyDescent="0.25">
      <c r="A22"/>
      <c r="B22" s="69" t="s">
        <v>158</v>
      </c>
      <c r="C22" s="69" t="s">
        <v>215</v>
      </c>
      <c r="D22"/>
    </row>
    <row r="23" spans="1:4" s="42" customFormat="1" ht="105" x14ac:dyDescent="0.25">
      <c r="A23"/>
      <c r="B23" s="69" t="s">
        <v>159</v>
      </c>
      <c r="C23" s="69" t="s">
        <v>216</v>
      </c>
      <c r="D23"/>
    </row>
    <row r="24" spans="1:4" s="42" customFormat="1" ht="105" x14ac:dyDescent="0.25">
      <c r="A24"/>
      <c r="B24" s="69" t="s">
        <v>160</v>
      </c>
      <c r="C24" s="69" t="s">
        <v>217</v>
      </c>
    </row>
    <row r="25" spans="1:4" s="42" customFormat="1" ht="45" x14ac:dyDescent="0.25">
      <c r="A25"/>
      <c r="B25" s="69" t="s">
        <v>161</v>
      </c>
      <c r="C25" s="69" t="s">
        <v>218</v>
      </c>
    </row>
    <row r="26" spans="1:4" s="42" customFormat="1" ht="45" x14ac:dyDescent="0.25">
      <c r="A26"/>
      <c r="B26" s="69" t="s">
        <v>162</v>
      </c>
      <c r="C26" s="69" t="s">
        <v>218</v>
      </c>
    </row>
    <row r="27" spans="1:4" s="42" customFormat="1" ht="75" x14ac:dyDescent="0.25">
      <c r="A27"/>
      <c r="B27" s="69" t="s">
        <v>163</v>
      </c>
      <c r="C27" s="69" t="s">
        <v>219</v>
      </c>
    </row>
    <row r="28" spans="1:4" s="42" customFormat="1" ht="60" x14ac:dyDescent="0.25">
      <c r="A28"/>
      <c r="B28" s="69" t="s">
        <v>164</v>
      </c>
      <c r="C28" s="69" t="s">
        <v>220</v>
      </c>
    </row>
    <row r="29" spans="1:4" s="42" customFormat="1" ht="90" x14ac:dyDescent="0.25">
      <c r="A29"/>
      <c r="B29" s="69" t="s">
        <v>165</v>
      </c>
      <c r="C29" s="69" t="s">
        <v>221</v>
      </c>
    </row>
    <row r="30" spans="1:4" s="42" customFormat="1" ht="75" x14ac:dyDescent="0.25">
      <c r="A30"/>
      <c r="B30" s="69" t="s">
        <v>166</v>
      </c>
      <c r="C30" s="69" t="s">
        <v>247</v>
      </c>
    </row>
    <row r="31" spans="1:4" s="42" customFormat="1" ht="75" x14ac:dyDescent="0.25">
      <c r="A31"/>
      <c r="B31" s="69" t="s">
        <v>167</v>
      </c>
      <c r="C31" s="69" t="s">
        <v>247</v>
      </c>
    </row>
    <row r="32" spans="1:4" s="42" customFormat="1" ht="75" x14ac:dyDescent="0.25">
      <c r="A32"/>
      <c r="B32" s="69" t="s">
        <v>168</v>
      </c>
      <c r="C32" s="69" t="s">
        <v>247</v>
      </c>
    </row>
    <row r="33" spans="1:3" s="42" customFormat="1" ht="75" x14ac:dyDescent="0.25">
      <c r="A33"/>
      <c r="B33" s="69" t="s">
        <v>169</v>
      </c>
      <c r="C33" s="69" t="s">
        <v>247</v>
      </c>
    </row>
    <row r="34" spans="1:3" s="42" customFormat="1" ht="90" x14ac:dyDescent="0.25">
      <c r="A34"/>
      <c r="B34" s="69" t="s">
        <v>170</v>
      </c>
      <c r="C34" s="69" t="s">
        <v>248</v>
      </c>
    </row>
    <row r="35" spans="1:3" s="42" customFormat="1" ht="75" x14ac:dyDescent="0.25">
      <c r="A35"/>
      <c r="B35" s="69" t="s">
        <v>171</v>
      </c>
      <c r="C35" s="69" t="s">
        <v>223</v>
      </c>
    </row>
    <row r="36" spans="1:3" s="42" customFormat="1" ht="30" x14ac:dyDescent="0.25">
      <c r="A36"/>
      <c r="B36" s="69" t="s">
        <v>172</v>
      </c>
      <c r="C36" s="69" t="s">
        <v>225</v>
      </c>
    </row>
    <row r="37" spans="1:3" s="42" customFormat="1" ht="30" x14ac:dyDescent="0.25">
      <c r="A37"/>
      <c r="B37" s="69" t="s">
        <v>173</v>
      </c>
      <c r="C37" s="69" t="s">
        <v>226</v>
      </c>
    </row>
    <row r="38" spans="1:3" s="42" customFormat="1" ht="75" x14ac:dyDescent="0.25">
      <c r="A38"/>
      <c r="B38" s="69" t="s">
        <v>174</v>
      </c>
      <c r="C38" s="69" t="s">
        <v>227</v>
      </c>
    </row>
    <row r="39" spans="1:3" s="42" customFormat="1" ht="45" x14ac:dyDescent="0.25">
      <c r="A39"/>
      <c r="B39" s="69" t="s">
        <v>175</v>
      </c>
      <c r="C39" s="69" t="s">
        <v>229</v>
      </c>
    </row>
    <row r="40" spans="1:3" s="42" customFormat="1" ht="60" x14ac:dyDescent="0.25">
      <c r="A40"/>
      <c r="B40" s="69" t="s">
        <v>176</v>
      </c>
      <c r="C40" s="69" t="s">
        <v>230</v>
      </c>
    </row>
    <row r="41" spans="1:3" s="42" customFormat="1" ht="60" x14ac:dyDescent="0.25">
      <c r="A41"/>
      <c r="B41" s="69" t="s">
        <v>177</v>
      </c>
      <c r="C41" s="69" t="s">
        <v>231</v>
      </c>
    </row>
    <row r="42" spans="1:3" s="42" customFormat="1" ht="30" x14ac:dyDescent="0.25">
      <c r="A42"/>
      <c r="B42" s="69" t="s">
        <v>178</v>
      </c>
      <c r="C42" s="69" t="s">
        <v>232</v>
      </c>
    </row>
    <row r="43" spans="1:3" s="42" customFormat="1" x14ac:dyDescent="0.25">
      <c r="A43"/>
      <c r="B43" s="69" t="s">
        <v>179</v>
      </c>
      <c r="C43" s="69" t="s">
        <v>233</v>
      </c>
    </row>
    <row r="44" spans="1:3" s="42" customFormat="1" ht="30" x14ac:dyDescent="0.25">
      <c r="A44"/>
      <c r="B44" s="69" t="s">
        <v>180</v>
      </c>
      <c r="C44" s="69" t="s">
        <v>233</v>
      </c>
    </row>
    <row r="45" spans="1:3" s="42" customFormat="1" ht="90" x14ac:dyDescent="0.25">
      <c r="A45"/>
      <c r="B45" s="69" t="s">
        <v>181</v>
      </c>
      <c r="C45" s="69" t="s">
        <v>234</v>
      </c>
    </row>
    <row r="46" spans="1:3" s="42" customFormat="1" ht="60" x14ac:dyDescent="0.25">
      <c r="A46"/>
      <c r="B46" s="69" t="s">
        <v>182</v>
      </c>
      <c r="C46" s="69" t="s">
        <v>235</v>
      </c>
    </row>
    <row r="47" spans="1:3" s="42" customFormat="1" ht="30" x14ac:dyDescent="0.25">
      <c r="A47"/>
      <c r="B47" s="69" t="s">
        <v>183</v>
      </c>
      <c r="C47" s="69" t="s">
        <v>237</v>
      </c>
    </row>
    <row r="48" spans="1:3" s="42" customFormat="1" ht="90" x14ac:dyDescent="0.25">
      <c r="A48"/>
      <c r="B48" s="69" t="s">
        <v>184</v>
      </c>
      <c r="C48" s="69" t="s">
        <v>238</v>
      </c>
    </row>
    <row r="49" spans="1:3" s="42" customFormat="1" ht="45" x14ac:dyDescent="0.25">
      <c r="A49"/>
      <c r="B49" s="69" t="s">
        <v>185</v>
      </c>
      <c r="C49" s="69" t="s">
        <v>239</v>
      </c>
    </row>
    <row r="50" spans="1:3" s="42" customFormat="1" ht="75" x14ac:dyDescent="0.25">
      <c r="A50"/>
      <c r="B50" s="69" t="s">
        <v>186</v>
      </c>
      <c r="C50" s="69" t="s">
        <v>240</v>
      </c>
    </row>
    <row r="51" spans="1:3" s="42" customFormat="1" ht="60" x14ac:dyDescent="0.25">
      <c r="A51"/>
      <c r="B51" s="69" t="s">
        <v>146</v>
      </c>
      <c r="C51" s="69" t="s">
        <v>241</v>
      </c>
    </row>
    <row r="52" spans="1:3" s="42" customFormat="1" ht="60" x14ac:dyDescent="0.25">
      <c r="A52"/>
      <c r="B52" s="69" t="s">
        <v>187</v>
      </c>
      <c r="C52" s="69" t="s">
        <v>243</v>
      </c>
    </row>
    <row r="53" spans="1:3" s="42" customFormat="1" ht="105" x14ac:dyDescent="0.25">
      <c r="A53"/>
      <c r="B53" s="69" t="s">
        <v>188</v>
      </c>
      <c r="C53" s="69" t="s">
        <v>244</v>
      </c>
    </row>
    <row r="54" spans="1:3" s="42" customFormat="1" ht="90" x14ac:dyDescent="0.25">
      <c r="A54"/>
      <c r="B54" s="65" t="s">
        <v>255</v>
      </c>
      <c r="C54" s="73" t="s">
        <v>242</v>
      </c>
    </row>
    <row r="55" spans="1:3" s="42" customFormat="1" x14ac:dyDescent="0.25">
      <c r="A55"/>
      <c r="B55" s="65"/>
      <c r="C55" s="70"/>
    </row>
    <row r="56" spans="1:3" s="42" customFormat="1" x14ac:dyDescent="0.25">
      <c r="A56"/>
      <c r="B56" s="65"/>
      <c r="C56" s="70"/>
    </row>
    <row r="57" spans="1:3" s="42" customFormat="1" x14ac:dyDescent="0.25">
      <c r="A57"/>
      <c r="B57" s="65"/>
      <c r="C57" s="70"/>
    </row>
    <row r="58" spans="1:3" s="42" customFormat="1" x14ac:dyDescent="0.25">
      <c r="A58"/>
      <c r="B58" s="65"/>
      <c r="C58" s="70"/>
    </row>
    <row r="59" spans="1:3" s="42" customFormat="1" x14ac:dyDescent="0.25">
      <c r="A59"/>
      <c r="B59" s="65"/>
      <c r="C59" s="70"/>
    </row>
    <row r="60" spans="1:3" s="42" customFormat="1" x14ac:dyDescent="0.25">
      <c r="A60"/>
      <c r="B60" s="65"/>
      <c r="C60" s="70"/>
    </row>
    <row r="61" spans="1:3" s="42" customFormat="1" x14ac:dyDescent="0.25">
      <c r="A61"/>
      <c r="B61" s="65"/>
      <c r="C61" s="70"/>
    </row>
    <row r="62" spans="1:3" s="42" customFormat="1" x14ac:dyDescent="0.25">
      <c r="A62"/>
      <c r="B62" s="65"/>
      <c r="C62" s="70"/>
    </row>
    <row r="63" spans="1:3" s="42" customFormat="1" x14ac:dyDescent="0.25">
      <c r="A63"/>
      <c r="B63" s="65"/>
      <c r="C63" s="70"/>
    </row>
    <row r="64" spans="1:3" s="42" customFormat="1" x14ac:dyDescent="0.25">
      <c r="A64"/>
      <c r="B64" s="65"/>
      <c r="C64" s="70"/>
    </row>
    <row r="65" spans="1:3" s="42" customFormat="1" x14ac:dyDescent="0.25">
      <c r="A65"/>
      <c r="B65" s="65"/>
      <c r="C65" s="70"/>
    </row>
    <row r="66" spans="1:3" s="42" customFormat="1" x14ac:dyDescent="0.25">
      <c r="A66"/>
      <c r="B66" s="65"/>
      <c r="C66" s="70"/>
    </row>
    <row r="67" spans="1:3" s="42" customFormat="1" x14ac:dyDescent="0.25">
      <c r="A67"/>
      <c r="B67" s="65"/>
      <c r="C67" s="70"/>
    </row>
    <row r="68" spans="1:3" s="42" customFormat="1" x14ac:dyDescent="0.25">
      <c r="A68"/>
      <c r="B68" s="65"/>
      <c r="C68" s="70"/>
    </row>
    <row r="69" spans="1:3" s="42" customFormat="1" x14ac:dyDescent="0.25">
      <c r="A69"/>
      <c r="B69"/>
      <c r="C69" s="54"/>
    </row>
    <row r="70" spans="1:3" s="42" customFormat="1" x14ac:dyDescent="0.25">
      <c r="A70"/>
      <c r="B70"/>
      <c r="C70" s="54"/>
    </row>
    <row r="71" spans="1:3" s="42" customFormat="1" x14ac:dyDescent="0.25">
      <c r="A71"/>
      <c r="B71"/>
      <c r="C71" s="54"/>
    </row>
    <row r="72" spans="1:3" s="42" customFormat="1" x14ac:dyDescent="0.25">
      <c r="A72"/>
      <c r="B72"/>
      <c r="C72" s="54"/>
    </row>
    <row r="73" spans="1:3" s="42" customFormat="1" x14ac:dyDescent="0.25">
      <c r="A73"/>
      <c r="B73"/>
      <c r="C73" s="54"/>
    </row>
    <row r="74" spans="1:3" s="42" customFormat="1" x14ac:dyDescent="0.25">
      <c r="A74"/>
      <c r="B74"/>
      <c r="C74" s="54"/>
    </row>
    <row r="75" spans="1:3" s="42" customFormat="1" x14ac:dyDescent="0.25">
      <c r="A75"/>
      <c r="B75"/>
      <c r="C75" s="54"/>
    </row>
    <row r="76" spans="1:3" s="42" customFormat="1" x14ac:dyDescent="0.25">
      <c r="A76"/>
      <c r="B76"/>
      <c r="C76" s="54"/>
    </row>
    <row r="77" spans="1:3" s="42" customFormat="1" x14ac:dyDescent="0.25">
      <c r="A77"/>
      <c r="B77"/>
      <c r="C77" s="54"/>
    </row>
    <row r="78" spans="1:3" s="42" customFormat="1" x14ac:dyDescent="0.25">
      <c r="A78"/>
      <c r="B78"/>
      <c r="C78" s="54"/>
    </row>
    <row r="79" spans="1:3" s="42" customFormat="1" x14ac:dyDescent="0.25">
      <c r="A79"/>
      <c r="B79"/>
      <c r="C79" s="54"/>
    </row>
    <row r="80" spans="1:3" s="42" customFormat="1" x14ac:dyDescent="0.25">
      <c r="A80"/>
      <c r="B80"/>
      <c r="C80" s="54"/>
    </row>
    <row r="81" spans="1:3" s="42" customFormat="1" x14ac:dyDescent="0.25">
      <c r="A81"/>
      <c r="B81"/>
      <c r="C81" s="54"/>
    </row>
    <row r="82" spans="1:3" s="42" customFormat="1" x14ac:dyDescent="0.25">
      <c r="A82"/>
      <c r="B82"/>
      <c r="C82" s="54"/>
    </row>
    <row r="83" spans="1:3" s="42" customFormat="1" x14ac:dyDescent="0.25">
      <c r="A83"/>
      <c r="B83"/>
      <c r="C83" s="54"/>
    </row>
    <row r="84" spans="1:3" s="42" customFormat="1" x14ac:dyDescent="0.25">
      <c r="A84"/>
      <c r="B84"/>
      <c r="C84" s="54"/>
    </row>
    <row r="85" spans="1:3" s="42" customFormat="1" x14ac:dyDescent="0.25">
      <c r="A85"/>
      <c r="B85"/>
      <c r="C85" s="54"/>
    </row>
    <row r="86" spans="1:3" s="42" customFormat="1" x14ac:dyDescent="0.25">
      <c r="A86"/>
      <c r="B86"/>
      <c r="C86" s="54"/>
    </row>
    <row r="87" spans="1:3" s="42" customFormat="1" x14ac:dyDescent="0.25">
      <c r="A87"/>
      <c r="B87"/>
      <c r="C87" s="54"/>
    </row>
    <row r="88" spans="1:3" s="42" customFormat="1" x14ac:dyDescent="0.25">
      <c r="A88"/>
      <c r="B88"/>
      <c r="C88" s="54"/>
    </row>
    <row r="89" spans="1:3" s="42" customFormat="1" x14ac:dyDescent="0.25">
      <c r="A89"/>
      <c r="B89"/>
      <c r="C89" s="54"/>
    </row>
    <row r="90" spans="1:3" s="42" customFormat="1" x14ac:dyDescent="0.25">
      <c r="A90"/>
      <c r="B90"/>
      <c r="C90" s="54"/>
    </row>
    <row r="91" spans="1:3" s="42" customFormat="1" x14ac:dyDescent="0.25">
      <c r="A91"/>
      <c r="B91"/>
      <c r="C91" s="54"/>
    </row>
    <row r="92" spans="1:3" s="42" customFormat="1" x14ac:dyDescent="0.25">
      <c r="A92"/>
      <c r="B92"/>
      <c r="C92" s="54"/>
    </row>
    <row r="93" spans="1:3" s="42" customFormat="1" x14ac:dyDescent="0.25">
      <c r="A93"/>
      <c r="B93"/>
      <c r="C93" s="54"/>
    </row>
    <row r="94" spans="1:3" s="42" customFormat="1" x14ac:dyDescent="0.25">
      <c r="A94"/>
      <c r="B94"/>
      <c r="C94" s="54"/>
    </row>
    <row r="95" spans="1:3" s="42" customFormat="1" x14ac:dyDescent="0.25">
      <c r="A95"/>
      <c r="B95"/>
      <c r="C95" s="54"/>
    </row>
    <row r="96" spans="1:3" s="42" customFormat="1" x14ac:dyDescent="0.25">
      <c r="A96"/>
      <c r="B96"/>
      <c r="C96" s="54"/>
    </row>
    <row r="97" spans="1:3" s="42" customFormat="1" x14ac:dyDescent="0.25">
      <c r="A97"/>
      <c r="B97"/>
      <c r="C97" s="54"/>
    </row>
    <row r="98" spans="1:3" s="42" customFormat="1" x14ac:dyDescent="0.25">
      <c r="A98"/>
      <c r="B98"/>
      <c r="C98" s="54"/>
    </row>
    <row r="99" spans="1:3" s="42" customFormat="1" x14ac:dyDescent="0.25">
      <c r="A99"/>
      <c r="B99"/>
      <c r="C99" s="54"/>
    </row>
    <row r="100" spans="1:3" s="42" customFormat="1" x14ac:dyDescent="0.25">
      <c r="A100"/>
      <c r="B100"/>
      <c r="C100" s="54"/>
    </row>
    <row r="101" spans="1:3" s="42" customFormat="1" x14ac:dyDescent="0.25">
      <c r="A101"/>
      <c r="B101"/>
      <c r="C101" s="54"/>
    </row>
    <row r="102" spans="1:3" s="42" customFormat="1" x14ac:dyDescent="0.25">
      <c r="A102"/>
      <c r="B102"/>
      <c r="C102" s="54"/>
    </row>
    <row r="103" spans="1:3" s="42" customFormat="1" x14ac:dyDescent="0.25">
      <c r="A103"/>
      <c r="B103"/>
      <c r="C103" s="54"/>
    </row>
    <row r="104" spans="1:3" s="42" customFormat="1" x14ac:dyDescent="0.25">
      <c r="A104"/>
      <c r="B104" s="56"/>
      <c r="C104" s="56"/>
    </row>
    <row r="105" spans="1:3" s="42" customFormat="1" x14ac:dyDescent="0.25">
      <c r="A105"/>
      <c r="B105" s="56"/>
      <c r="C105" s="56"/>
    </row>
    <row r="106" spans="1:3" s="42" customFormat="1" x14ac:dyDescent="0.25">
      <c r="A106"/>
      <c r="B106" s="56"/>
      <c r="C106" s="57"/>
    </row>
    <row r="107" spans="1:3" s="42" customFormat="1" x14ac:dyDescent="0.25">
      <c r="A107"/>
      <c r="B107" s="56"/>
      <c r="C107" s="57"/>
    </row>
    <row r="108" spans="1:3" s="42" customFormat="1" x14ac:dyDescent="0.25">
      <c r="A108"/>
      <c r="B108" s="56"/>
      <c r="C108" s="57"/>
    </row>
    <row r="109" spans="1:3" s="42" customFormat="1" x14ac:dyDescent="0.25">
      <c r="A109"/>
      <c r="B109" s="56"/>
      <c r="C109" s="57"/>
    </row>
    <row r="110" spans="1:3" s="42" customFormat="1" x14ac:dyDescent="0.25">
      <c r="A110"/>
      <c r="B110" s="56"/>
      <c r="C110" s="57"/>
    </row>
    <row r="111" spans="1:3" s="42" customFormat="1" x14ac:dyDescent="0.25">
      <c r="A111"/>
      <c r="B111" s="56"/>
      <c r="C111" s="57"/>
    </row>
    <row r="112" spans="1:3" s="42" customFormat="1" x14ac:dyDescent="0.25">
      <c r="A112"/>
      <c r="B112" s="56"/>
      <c r="C112" s="57"/>
    </row>
    <row r="113" spans="1:3" s="42" customFormat="1" x14ac:dyDescent="0.25">
      <c r="A113"/>
      <c r="B113" s="56"/>
      <c r="C113" s="57"/>
    </row>
    <row r="114" spans="1:3" s="42" customFormat="1" x14ac:dyDescent="0.25">
      <c r="A114"/>
      <c r="B114" s="56"/>
      <c r="C114" s="57"/>
    </row>
    <row r="115" spans="1:3" s="42" customFormat="1" x14ac:dyDescent="0.25">
      <c r="A115"/>
      <c r="B115" s="56"/>
      <c r="C115" s="57"/>
    </row>
    <row r="116" spans="1:3" s="42" customFormat="1" x14ac:dyDescent="0.25">
      <c r="A116"/>
      <c r="B116" s="56"/>
      <c r="C116" s="57"/>
    </row>
    <row r="117" spans="1:3" s="42" customFormat="1" x14ac:dyDescent="0.25">
      <c r="A117"/>
      <c r="B117" s="56"/>
      <c r="C117" s="57"/>
    </row>
    <row r="118" spans="1:3" s="42" customFormat="1" x14ac:dyDescent="0.25">
      <c r="A118"/>
      <c r="B118" s="56"/>
      <c r="C118" s="57"/>
    </row>
    <row r="119" spans="1:3" s="42" customFormat="1" x14ac:dyDescent="0.25">
      <c r="A119"/>
      <c r="B119" s="56"/>
      <c r="C119" s="57"/>
    </row>
    <row r="120" spans="1:3" s="42" customFormat="1" x14ac:dyDescent="0.25">
      <c r="A120"/>
      <c r="B120" s="56"/>
      <c r="C120" s="57"/>
    </row>
    <row r="121" spans="1:3" s="42" customFormat="1" x14ac:dyDescent="0.25">
      <c r="A121"/>
      <c r="B121" s="56"/>
      <c r="C121" s="57"/>
    </row>
    <row r="122" spans="1:3" s="42" customFormat="1" x14ac:dyDescent="0.25">
      <c r="A122"/>
      <c r="B122" s="56"/>
      <c r="C122" s="57"/>
    </row>
    <row r="123" spans="1:3" s="42" customFormat="1" x14ac:dyDescent="0.25">
      <c r="A123"/>
      <c r="B123" s="56"/>
      <c r="C123" s="57"/>
    </row>
    <row r="124" spans="1:3" s="42" customFormat="1" x14ac:dyDescent="0.25">
      <c r="A124"/>
      <c r="B124" s="56"/>
      <c r="C124" s="57"/>
    </row>
    <row r="125" spans="1:3" s="42" customFormat="1" x14ac:dyDescent="0.25">
      <c r="A125"/>
      <c r="B125" s="56"/>
      <c r="C125" s="57"/>
    </row>
    <row r="126" spans="1:3" s="42" customFormat="1" x14ac:dyDescent="0.25">
      <c r="A126"/>
      <c r="B126" s="56"/>
      <c r="C126" s="57"/>
    </row>
    <row r="127" spans="1:3" s="42" customFormat="1" x14ac:dyDescent="0.25">
      <c r="A127"/>
      <c r="B127" s="56"/>
      <c r="C127" s="57"/>
    </row>
    <row r="128" spans="1:3" s="42" customFormat="1" x14ac:dyDescent="0.25">
      <c r="A128"/>
      <c r="B128" s="56"/>
      <c r="C128" s="57"/>
    </row>
    <row r="129" spans="1:3" s="42" customFormat="1" x14ac:dyDescent="0.25">
      <c r="A129"/>
      <c r="B129" s="56"/>
      <c r="C129" s="57"/>
    </row>
    <row r="130" spans="1:3" s="42" customFormat="1" x14ac:dyDescent="0.25">
      <c r="A130"/>
      <c r="B130" s="56"/>
      <c r="C130" s="57"/>
    </row>
    <row r="131" spans="1:3" s="42" customFormat="1" x14ac:dyDescent="0.25">
      <c r="A131"/>
      <c r="B131" s="56"/>
      <c r="C131" s="57"/>
    </row>
    <row r="132" spans="1:3" s="42" customFormat="1" x14ac:dyDescent="0.25">
      <c r="A132"/>
      <c r="B132" s="56"/>
      <c r="C132" s="57"/>
    </row>
    <row r="133" spans="1:3" s="42" customFormat="1" x14ac:dyDescent="0.25">
      <c r="A133"/>
      <c r="B133" s="56"/>
      <c r="C133" s="57"/>
    </row>
    <row r="134" spans="1:3" s="42" customFormat="1" x14ac:dyDescent="0.25">
      <c r="A134"/>
      <c r="B134" s="56"/>
      <c r="C134" s="57"/>
    </row>
    <row r="135" spans="1:3" s="42" customFormat="1" x14ac:dyDescent="0.25">
      <c r="A135"/>
      <c r="B135" s="56"/>
      <c r="C135" s="57"/>
    </row>
    <row r="136" spans="1:3" s="42" customFormat="1" x14ac:dyDescent="0.25">
      <c r="A136"/>
      <c r="B136" s="56"/>
      <c r="C136" s="57"/>
    </row>
    <row r="137" spans="1:3" s="42" customFormat="1" x14ac:dyDescent="0.25">
      <c r="A137"/>
      <c r="B137" s="56"/>
      <c r="C137" s="57"/>
    </row>
    <row r="138" spans="1:3" s="42" customFormat="1" x14ac:dyDescent="0.25">
      <c r="A138"/>
      <c r="B138" s="56"/>
      <c r="C138" s="57"/>
    </row>
    <row r="139" spans="1:3" s="42" customFormat="1" x14ac:dyDescent="0.25">
      <c r="A139"/>
      <c r="B139" s="56"/>
      <c r="C139" s="57"/>
    </row>
    <row r="140" spans="1:3" s="42" customFormat="1" x14ac:dyDescent="0.25">
      <c r="A140"/>
      <c r="B140" s="56"/>
      <c r="C140" s="57"/>
    </row>
    <row r="141" spans="1:3" s="42" customFormat="1" x14ac:dyDescent="0.25">
      <c r="A141"/>
      <c r="B141" s="56"/>
      <c r="C141" s="57"/>
    </row>
    <row r="142" spans="1:3" s="42" customFormat="1" x14ac:dyDescent="0.25">
      <c r="A142"/>
      <c r="B142" s="56"/>
      <c r="C142" s="57"/>
    </row>
    <row r="143" spans="1:3" s="42" customFormat="1" x14ac:dyDescent="0.25">
      <c r="A143"/>
      <c r="B143" s="56"/>
      <c r="C143" s="57"/>
    </row>
    <row r="144" spans="1:3" s="42" customFormat="1" x14ac:dyDescent="0.25">
      <c r="A144"/>
      <c r="B144" s="56"/>
      <c r="C144" s="57"/>
    </row>
    <row r="145" spans="1:3" s="42" customFormat="1" x14ac:dyDescent="0.25">
      <c r="A145"/>
      <c r="B145" s="56"/>
      <c r="C145" s="57"/>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5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8" t="s">
        <v>80</v>
      </c>
      <c r="E2" s="109"/>
      <c r="F2" s="64" t="s">
        <v>36</v>
      </c>
      <c r="H2" t="s">
        <v>36</v>
      </c>
    </row>
    <row r="3" spans="1:8" ht="45" customHeight="1" thickBot="1" x14ac:dyDescent="0.3">
      <c r="A3" s="114" t="s">
        <v>38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VLOOKUP(B35,G45:H51,2,FALSE)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4" t="s">
        <v>119</v>
      </c>
      <c r="B46" s="105"/>
      <c r="G46" s="7" t="s">
        <v>91</v>
      </c>
      <c r="H46">
        <v>0</v>
      </c>
    </row>
    <row r="47" spans="1:8" ht="66" customHeight="1" thickBot="1" x14ac:dyDescent="0.3">
      <c r="A47" s="102" t="s">
        <v>202</v>
      </c>
      <c r="B47" s="103"/>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8" t="s">
        <v>80</v>
      </c>
      <c r="E2" s="109"/>
      <c r="F2" s="64" t="s">
        <v>36</v>
      </c>
      <c r="H2" t="s">
        <v>36</v>
      </c>
    </row>
    <row r="3" spans="1:8" ht="45" customHeight="1" thickBot="1" x14ac:dyDescent="0.3">
      <c r="A3" s="114" t="s">
        <v>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4" t="s">
        <v>119</v>
      </c>
      <c r="B46" s="105"/>
    </row>
    <row r="47" spans="1:8" ht="61.5" customHeight="1" thickBot="1" x14ac:dyDescent="0.3">
      <c r="A47" s="102" t="s">
        <v>203</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8" t="s">
        <v>80</v>
      </c>
      <c r="E2" s="109"/>
      <c r="F2" s="64" t="s">
        <v>36</v>
      </c>
      <c r="H2" t="s">
        <v>36</v>
      </c>
    </row>
    <row r="3" spans="1:8" ht="45" customHeight="1" thickBot="1" x14ac:dyDescent="0.3">
      <c r="A3" s="114" t="s">
        <v>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4" t="s">
        <v>119</v>
      </c>
      <c r="B46" s="105"/>
    </row>
    <row r="47" spans="1:8" ht="81.75" customHeight="1" thickBot="1" x14ac:dyDescent="0.3">
      <c r="A47" s="102" t="s">
        <v>204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8" t="s">
        <v>80</v>
      </c>
      <c r="E2" s="109"/>
      <c r="F2" s="64" t="s">
        <v>36</v>
      </c>
      <c r="H2" t="s">
        <v>36</v>
      </c>
    </row>
    <row r="3" spans="1:8" ht="45" customHeight="1" thickBot="1" x14ac:dyDescent="0.3">
      <c r="A3" s="114" t="s">
        <v>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119</v>
      </c>
      <c r="B46" s="105"/>
    </row>
    <row r="47" spans="1:8" s="5" customFormat="1" ht="78.75" customHeight="1" thickBot="1" x14ac:dyDescent="0.3">
      <c r="A47" s="102" t="s">
        <v>205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8" t="s">
        <v>80</v>
      </c>
      <c r="E2" s="109"/>
      <c r="F2" s="64" t="s">
        <v>36</v>
      </c>
      <c r="H2" t="s">
        <v>36</v>
      </c>
    </row>
    <row r="3" spans="1:8" ht="45" customHeight="1" thickBot="1" x14ac:dyDescent="0.3">
      <c r="A3" s="114" t="s">
        <v>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4" t="s">
        <v>119</v>
      </c>
      <c r="B46" s="105"/>
    </row>
    <row r="47" spans="1:8" ht="80.25" customHeight="1" thickBot="1" x14ac:dyDescent="0.3">
      <c r="A47" s="102" t="s">
        <v>205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8" t="s">
        <v>80</v>
      </c>
      <c r="E2" s="109"/>
      <c r="F2" s="64" t="s">
        <v>36</v>
      </c>
      <c r="H2" t="s">
        <v>36</v>
      </c>
    </row>
    <row r="3" spans="1:8" ht="45" customHeight="1" thickBot="1" x14ac:dyDescent="0.3">
      <c r="A3" s="114" t="s">
        <v>120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119</v>
      </c>
      <c r="B46" s="105"/>
    </row>
    <row r="47" spans="1:8" ht="55.5" customHeight="1" thickBot="1" x14ac:dyDescent="0.3">
      <c r="A47" s="102" t="s">
        <v>206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8" t="s">
        <v>80</v>
      </c>
      <c r="E2" s="109"/>
      <c r="F2" s="64" t="s">
        <v>36</v>
      </c>
      <c r="H2" t="s">
        <v>36</v>
      </c>
    </row>
    <row r="3" spans="1:8" ht="45" customHeight="1" thickBot="1" x14ac:dyDescent="0.3">
      <c r="A3" s="114" t="s">
        <v>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63.75" customHeight="1" thickBot="1" x14ac:dyDescent="0.3">
      <c r="A47" s="102" t="s">
        <v>207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8" t="s">
        <v>80</v>
      </c>
      <c r="E2" s="109"/>
      <c r="F2" s="64" t="s">
        <v>36</v>
      </c>
      <c r="H2" t="s">
        <v>36</v>
      </c>
    </row>
    <row r="3" spans="1:8" ht="45" customHeight="1" thickBot="1" x14ac:dyDescent="0.3">
      <c r="A3" s="114" t="s">
        <v>121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80.25" customHeight="1" thickBot="1" x14ac:dyDescent="0.3">
      <c r="A47" s="102" t="s">
        <v>208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8" t="s">
        <v>80</v>
      </c>
      <c r="E2" s="109"/>
      <c r="F2" s="64" t="s">
        <v>36</v>
      </c>
      <c r="H2" t="s">
        <v>36</v>
      </c>
    </row>
    <row r="3" spans="1:8" ht="45" customHeight="1" thickBot="1" x14ac:dyDescent="0.3">
      <c r="A3" s="114" t="s">
        <v>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4" t="s">
        <v>119</v>
      </c>
      <c r="B46" s="105"/>
    </row>
    <row r="47" spans="1:8" ht="69" customHeight="1" thickBot="1" x14ac:dyDescent="0.3">
      <c r="A47" s="102" t="s">
        <v>209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8" t="s">
        <v>80</v>
      </c>
      <c r="E2" s="109"/>
      <c r="F2" s="64" t="s">
        <v>36</v>
      </c>
      <c r="H2" t="s">
        <v>36</v>
      </c>
    </row>
    <row r="3" spans="1:8" ht="45" customHeight="1" thickBot="1" x14ac:dyDescent="0.3">
      <c r="A3" s="114" t="s">
        <v>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4" t="s">
        <v>119</v>
      </c>
      <c r="B46" s="105"/>
    </row>
    <row r="47" spans="1:8" ht="68.25" customHeight="1" thickBot="1" x14ac:dyDescent="0.3">
      <c r="A47" s="102" t="s">
        <v>209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8" t="s">
        <v>80</v>
      </c>
      <c r="E2" s="109"/>
      <c r="F2" s="64" t="s">
        <v>36</v>
      </c>
      <c r="H2" t="s">
        <v>36</v>
      </c>
    </row>
    <row r="3" spans="1:8" ht="45" customHeight="1" thickBot="1" x14ac:dyDescent="0.3">
      <c r="A3" s="114" t="s">
        <v>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4" t="s">
        <v>119</v>
      </c>
      <c r="B46" s="105"/>
    </row>
    <row r="47" spans="1:8" ht="34.5" customHeight="1" thickBot="1" x14ac:dyDescent="0.3">
      <c r="A47" s="102" t="s">
        <v>210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8" t="s">
        <v>80</v>
      </c>
      <c r="E2" s="109"/>
      <c r="F2" s="64" t="s">
        <v>36</v>
      </c>
      <c r="H2" t="s">
        <v>36</v>
      </c>
    </row>
    <row r="3" spans="1:8" ht="45" customHeight="1" thickBot="1" x14ac:dyDescent="0.3">
      <c r="A3" s="114" t="s">
        <v>10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119</v>
      </c>
      <c r="B46" s="105"/>
    </row>
    <row r="47" spans="1:8" ht="69" customHeight="1" thickBot="1" x14ac:dyDescent="0.3">
      <c r="A47" s="102" t="s">
        <v>211</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8" t="s">
        <v>80</v>
      </c>
      <c r="E2" s="109"/>
      <c r="F2" s="64" t="s">
        <v>36</v>
      </c>
      <c r="H2" t="s">
        <v>36</v>
      </c>
    </row>
    <row r="3" spans="1:8" ht="45" customHeight="1" thickBot="1" x14ac:dyDescent="0.3">
      <c r="A3" s="114" t="s">
        <v>122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66.75" customHeight="1" thickBot="1" x14ac:dyDescent="0.3">
      <c r="A47" s="102" t="s">
        <v>212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8" t="s">
        <v>80</v>
      </c>
      <c r="E2" s="109"/>
      <c r="F2" s="64" t="s">
        <v>36</v>
      </c>
      <c r="H2" t="s">
        <v>36</v>
      </c>
    </row>
    <row r="3" spans="1:8" ht="45" customHeight="1" thickBot="1" x14ac:dyDescent="0.3">
      <c r="A3" s="114" t="s">
        <v>123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4" t="s">
        <v>119</v>
      </c>
      <c r="B46" s="105"/>
    </row>
    <row r="47" spans="1:8" ht="84" customHeight="1" thickBot="1" x14ac:dyDescent="0.3">
      <c r="A47" s="102" t="s">
        <v>213</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8" t="s">
        <v>80</v>
      </c>
      <c r="E2" s="109"/>
      <c r="F2" s="64" t="s">
        <v>36</v>
      </c>
      <c r="H2" t="s">
        <v>36</v>
      </c>
    </row>
    <row r="3" spans="1:8" ht="45" customHeight="1" thickBot="1" x14ac:dyDescent="0.3">
      <c r="A3" s="114" t="s">
        <v>11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4" t="s">
        <v>119</v>
      </c>
      <c r="B46" s="105"/>
    </row>
    <row r="47" spans="1:8" ht="51.75" customHeight="1" thickBot="1" x14ac:dyDescent="0.3">
      <c r="A47" s="102" t="s">
        <v>214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8" t="s">
        <v>80</v>
      </c>
      <c r="E2" s="109"/>
      <c r="F2" s="64" t="s">
        <v>36</v>
      </c>
      <c r="H2" t="s">
        <v>36</v>
      </c>
    </row>
    <row r="3" spans="1:8" ht="45" customHeight="1" thickBot="1" x14ac:dyDescent="0.3">
      <c r="A3" s="114" t="s">
        <v>12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119</v>
      </c>
      <c r="B46" s="105"/>
    </row>
    <row r="47" spans="1:8" ht="69" customHeight="1" thickBot="1" x14ac:dyDescent="0.3">
      <c r="A47" s="102" t="s">
        <v>215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8" t="s">
        <v>80</v>
      </c>
      <c r="E2" s="109"/>
      <c r="F2" s="64" t="s">
        <v>36</v>
      </c>
      <c r="H2" t="s">
        <v>36</v>
      </c>
    </row>
    <row r="3" spans="1:8" ht="45" customHeight="1" thickBot="1" x14ac:dyDescent="0.3">
      <c r="A3" s="114" t="s">
        <v>13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4" t="s">
        <v>119</v>
      </c>
      <c r="B46" s="105"/>
    </row>
    <row r="47" spans="1:8" ht="84" customHeight="1" thickBot="1" x14ac:dyDescent="0.3">
      <c r="A47" s="102" t="s">
        <v>216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8" t="s">
        <v>80</v>
      </c>
      <c r="E2" s="109"/>
      <c r="F2" s="64" t="s">
        <v>36</v>
      </c>
      <c r="H2" t="s">
        <v>36</v>
      </c>
    </row>
    <row r="3" spans="1:8" ht="45" customHeight="1" thickBot="1" x14ac:dyDescent="0.3">
      <c r="A3" s="114" t="s">
        <v>14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106</v>
      </c>
      <c r="G29" s="11" t="s">
        <v>66</v>
      </c>
      <c r="H29">
        <v>5</v>
      </c>
    </row>
    <row r="30" spans="1:8" ht="30" customHeight="1" thickBot="1" x14ac:dyDescent="0.3">
      <c r="A30" s="15" t="s">
        <v>49</v>
      </c>
      <c r="B30" s="30">
        <f>VLOOKUP(B29,G38:H43,2,FALSE)</f>
        <v>5</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4" t="s">
        <v>119</v>
      </c>
      <c r="B46" s="105"/>
    </row>
    <row r="47" spans="1:8" ht="81" customHeight="1" thickBot="1" x14ac:dyDescent="0.3">
      <c r="A47" s="102" t="s">
        <v>217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8" t="s">
        <v>80</v>
      </c>
      <c r="E2" s="109"/>
      <c r="F2" s="64" t="s">
        <v>36</v>
      </c>
      <c r="H2" t="s">
        <v>36</v>
      </c>
    </row>
    <row r="3" spans="1:8" ht="45" customHeight="1" thickBot="1" x14ac:dyDescent="0.3">
      <c r="A3" s="114" t="s">
        <v>15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40.5" customHeight="1" thickBot="1" x14ac:dyDescent="0.3">
      <c r="A47" s="102" t="s">
        <v>218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8" t="s">
        <v>80</v>
      </c>
      <c r="E2" s="109"/>
      <c r="F2" s="64" t="s">
        <v>36</v>
      </c>
      <c r="H2" t="s">
        <v>36</v>
      </c>
    </row>
    <row r="3" spans="1:8" ht="45" customHeight="1" thickBot="1" x14ac:dyDescent="0.3">
      <c r="A3" s="114" t="s">
        <v>124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4" t="s">
        <v>119</v>
      </c>
      <c r="B46" s="105"/>
    </row>
    <row r="47" spans="1:8" ht="40.5" customHeight="1" thickBot="1" x14ac:dyDescent="0.3">
      <c r="A47" s="102" t="s">
        <v>218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8" t="s">
        <v>80</v>
      </c>
      <c r="E2" s="109"/>
      <c r="F2" s="64" t="s">
        <v>36</v>
      </c>
      <c r="H2" t="s">
        <v>36</v>
      </c>
    </row>
    <row r="3" spans="1:8" ht="45" customHeight="1" thickBot="1" x14ac:dyDescent="0.3">
      <c r="A3" s="114" t="s">
        <v>125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119</v>
      </c>
      <c r="B46" s="105"/>
    </row>
    <row r="47" spans="1:8" ht="66" customHeight="1" thickBot="1" x14ac:dyDescent="0.3">
      <c r="A47" s="102" t="s">
        <v>219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8" t="s">
        <v>80</v>
      </c>
      <c r="E2" s="109"/>
      <c r="F2" s="64" t="s">
        <v>36</v>
      </c>
      <c r="H2" t="s">
        <v>36</v>
      </c>
    </row>
    <row r="3" spans="1:8" ht="45" customHeight="1" thickBot="1" x14ac:dyDescent="0.3">
      <c r="A3" s="114" t="s">
        <v>126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54.75" customHeight="1" thickBot="1" x14ac:dyDescent="0.3">
      <c r="A47" s="102" t="s">
        <v>220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8" t="s">
        <v>80</v>
      </c>
      <c r="E2" s="109"/>
      <c r="F2" s="64" t="s">
        <v>36</v>
      </c>
      <c r="H2" t="s">
        <v>36</v>
      </c>
    </row>
    <row r="3" spans="1:8" ht="45" customHeight="1" thickBot="1" x14ac:dyDescent="0.3">
      <c r="A3" s="114" t="s">
        <v>16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4" t="s">
        <v>119</v>
      </c>
      <c r="B46" s="105"/>
    </row>
    <row r="47" spans="1:8" ht="84" customHeight="1" thickBot="1" x14ac:dyDescent="0.3">
      <c r="A47" s="102" t="s">
        <v>222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8" t="s">
        <v>80</v>
      </c>
      <c r="E2" s="109"/>
      <c r="F2" s="64" t="s">
        <v>36</v>
      </c>
      <c r="H2" t="s">
        <v>36</v>
      </c>
    </row>
    <row r="3" spans="1:8" ht="45" customHeight="1" thickBot="1" x14ac:dyDescent="0.3">
      <c r="A3" s="114" t="s">
        <v>17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7.5" customHeight="1" thickBot="1" x14ac:dyDescent="0.3">
      <c r="A47" s="102" t="s">
        <v>245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8" t="s">
        <v>80</v>
      </c>
      <c r="E2" s="109"/>
      <c r="F2" s="64" t="s">
        <v>36</v>
      </c>
      <c r="H2" t="s">
        <v>36</v>
      </c>
    </row>
    <row r="3" spans="1:8" ht="45" customHeight="1" thickBot="1" x14ac:dyDescent="0.3">
      <c r="A3" s="114" t="s">
        <v>18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5.25" customHeight="1" thickBot="1" x14ac:dyDescent="0.3">
      <c r="A47" s="102" t="s">
        <v>246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8" t="s">
        <v>80</v>
      </c>
      <c r="E2" s="109"/>
      <c r="F2" s="64" t="s">
        <v>36</v>
      </c>
      <c r="H2" t="s">
        <v>36</v>
      </c>
    </row>
    <row r="3" spans="1:8" ht="45" customHeight="1" thickBot="1" x14ac:dyDescent="0.3">
      <c r="A3" s="114" t="s">
        <v>19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5.25" customHeight="1" thickBot="1" x14ac:dyDescent="0.3">
      <c r="A47" s="102" t="s">
        <v>247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8" t="s">
        <v>80</v>
      </c>
      <c r="E2" s="109"/>
      <c r="F2" s="64" t="s">
        <v>36</v>
      </c>
      <c r="H2" t="s">
        <v>36</v>
      </c>
    </row>
    <row r="3" spans="1:8" ht="45" customHeight="1" thickBot="1" x14ac:dyDescent="0.3">
      <c r="A3" s="114" t="s">
        <v>20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1.5" customHeight="1" thickBot="1" x14ac:dyDescent="0.3">
      <c r="A47" s="102" t="s">
        <v>247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8" t="s">
        <v>80</v>
      </c>
      <c r="E2" s="109"/>
      <c r="F2" s="64" t="s">
        <v>36</v>
      </c>
      <c r="H2" t="s">
        <v>36</v>
      </c>
    </row>
    <row r="3" spans="1:8" ht="45" customHeight="1" thickBot="1" x14ac:dyDescent="0.3">
      <c r="A3" s="114" t="s">
        <v>21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76.5" customHeight="1" thickBot="1" x14ac:dyDescent="0.3">
      <c r="A47" s="102" t="s">
        <v>248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8" t="s">
        <v>80</v>
      </c>
      <c r="E2" s="109"/>
      <c r="F2" s="64" t="s">
        <v>36</v>
      </c>
      <c r="H2" t="s">
        <v>36</v>
      </c>
    </row>
    <row r="3" spans="1:8" ht="45" customHeight="1" thickBot="1" x14ac:dyDescent="0.3">
      <c r="A3" s="114" t="s">
        <v>22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119</v>
      </c>
      <c r="B46" s="105"/>
    </row>
    <row r="47" spans="1:8" ht="66.75" customHeight="1" thickBot="1" x14ac:dyDescent="0.3">
      <c r="A47" s="102" t="s">
        <v>224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8" t="s">
        <v>80</v>
      </c>
      <c r="E2" s="109"/>
      <c r="F2" s="64" t="s">
        <v>36</v>
      </c>
      <c r="H2" t="s">
        <v>36</v>
      </c>
    </row>
    <row r="3" spans="1:8" ht="45" customHeight="1" thickBot="1" x14ac:dyDescent="0.3">
      <c r="A3" s="114" t="s">
        <v>127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05"/>
    </row>
    <row r="47" spans="1:8" ht="30" customHeight="1" thickBot="1" x14ac:dyDescent="0.3">
      <c r="A47" s="102" t="s">
        <v>225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8" t="s">
        <v>80</v>
      </c>
      <c r="E2" s="109"/>
      <c r="F2" s="64" t="s">
        <v>36</v>
      </c>
      <c r="H2" t="s">
        <v>36</v>
      </c>
    </row>
    <row r="3" spans="1:8" ht="45" customHeight="1" thickBot="1" x14ac:dyDescent="0.3">
      <c r="A3" s="114" t="s">
        <v>128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05"/>
    </row>
    <row r="47" spans="1:8" ht="30" customHeight="1" thickBot="1" x14ac:dyDescent="0.3">
      <c r="A47" s="102" t="s">
        <v>226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8" t="s">
        <v>80</v>
      </c>
      <c r="E2" s="109"/>
      <c r="F2" s="64" t="s">
        <v>36</v>
      </c>
      <c r="H2" t="s">
        <v>36</v>
      </c>
    </row>
    <row r="3" spans="1:8" ht="45" customHeight="1" thickBot="1" x14ac:dyDescent="0.3">
      <c r="A3" s="114" t="s">
        <v>23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62.25" customHeight="1" thickBot="1" x14ac:dyDescent="0.3">
      <c r="A47" s="102" t="s">
        <v>228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8" t="s">
        <v>80</v>
      </c>
      <c r="E2" s="109"/>
      <c r="F2" s="64" t="s">
        <v>36</v>
      </c>
      <c r="H2" t="s">
        <v>36</v>
      </c>
    </row>
    <row r="3" spans="1:8" ht="45" customHeight="1" thickBot="1" x14ac:dyDescent="0.3">
      <c r="A3" s="114" t="s">
        <v>24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05"/>
    </row>
    <row r="47" spans="1:8" ht="37.5" customHeight="1" thickBot="1" x14ac:dyDescent="0.3">
      <c r="A47" s="102" t="s">
        <v>229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8" t="s">
        <v>80</v>
      </c>
      <c r="E2" s="109"/>
      <c r="F2" s="64" t="s">
        <v>36</v>
      </c>
      <c r="H2" t="s">
        <v>36</v>
      </c>
    </row>
    <row r="3" spans="1:8" ht="45" customHeight="1" thickBot="1" x14ac:dyDescent="0.3">
      <c r="A3" s="114" t="s">
        <v>129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51" customHeight="1" thickBot="1" x14ac:dyDescent="0.3">
      <c r="A47" s="102" t="s">
        <v>230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8" t="s">
        <v>80</v>
      </c>
      <c r="E2" s="109"/>
      <c r="F2" s="64" t="s">
        <v>36</v>
      </c>
      <c r="H2" t="s">
        <v>36</v>
      </c>
    </row>
    <row r="3" spans="1:8" ht="45" customHeight="1" thickBot="1" x14ac:dyDescent="0.3">
      <c r="A3" s="114" t="s">
        <v>25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119</v>
      </c>
      <c r="B46" s="105"/>
    </row>
    <row r="47" spans="1:8" ht="47.25" customHeight="1" thickBot="1" x14ac:dyDescent="0.3">
      <c r="A47" s="102" t="s">
        <v>231</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8" t="s">
        <v>80</v>
      </c>
      <c r="E2" s="109"/>
      <c r="F2" s="64" t="s">
        <v>36</v>
      </c>
      <c r="H2" t="s">
        <v>36</v>
      </c>
    </row>
    <row r="3" spans="1:8" ht="45" customHeight="1" thickBot="1" x14ac:dyDescent="0.3">
      <c r="A3" s="114" t="s">
        <v>130</v>
      </c>
      <c r="B3" s="115"/>
      <c r="F3" s="6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05"/>
    </row>
    <row r="47" spans="1:8" ht="33" customHeight="1" thickBot="1" x14ac:dyDescent="0.3">
      <c r="A47" s="102" t="s">
        <v>232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8" t="s">
        <v>80</v>
      </c>
      <c r="E2" s="109"/>
      <c r="F2" s="64" t="s">
        <v>36</v>
      </c>
      <c r="H2" t="s">
        <v>36</v>
      </c>
    </row>
    <row r="3" spans="1:8" ht="45" customHeight="1" thickBot="1" x14ac:dyDescent="0.3">
      <c r="A3" s="114" t="s">
        <v>131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4" t="s">
        <v>119</v>
      </c>
      <c r="B46" s="10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8" t="s">
        <v>80</v>
      </c>
      <c r="E2" s="109"/>
      <c r="F2" s="64" t="s">
        <v>36</v>
      </c>
      <c r="H2" t="s">
        <v>36</v>
      </c>
    </row>
    <row r="3" spans="1:8" ht="45" customHeight="1" thickBot="1" x14ac:dyDescent="0.3">
      <c r="A3" s="114" t="s">
        <v>132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4" t="s">
        <v>119</v>
      </c>
      <c r="B46" s="10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8" t="s">
        <v>80</v>
      </c>
      <c r="E2" s="109"/>
      <c r="F2" s="64" t="s">
        <v>36</v>
      </c>
      <c r="H2" t="s">
        <v>36</v>
      </c>
    </row>
    <row r="3" spans="1:8" ht="45" customHeight="1" thickBot="1" x14ac:dyDescent="0.3">
      <c r="A3" s="114" t="s">
        <v>133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4" t="s">
        <v>119</v>
      </c>
      <c r="B46" s="105"/>
    </row>
    <row r="47" spans="1:8" ht="80.25" customHeight="1" thickBot="1" x14ac:dyDescent="0.3">
      <c r="A47" s="102" t="s">
        <v>234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8" t="s">
        <v>80</v>
      </c>
      <c r="E2" s="109"/>
      <c r="F2" s="64" t="s">
        <v>36</v>
      </c>
      <c r="H2" t="s">
        <v>36</v>
      </c>
    </row>
    <row r="3" spans="1:8" ht="45" customHeight="1" thickBot="1" x14ac:dyDescent="0.3">
      <c r="A3" s="114" t="s">
        <v>26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4" t="s">
        <v>119</v>
      </c>
      <c r="B46" s="105"/>
    </row>
    <row r="47" spans="1:8" ht="56.25" customHeight="1" thickBot="1" x14ac:dyDescent="0.3">
      <c r="A47" s="102" t="s">
        <v>236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8" t="s">
        <v>80</v>
      </c>
      <c r="E2" s="109"/>
      <c r="F2" s="64" t="s">
        <v>36</v>
      </c>
      <c r="H2" t="s">
        <v>36</v>
      </c>
    </row>
    <row r="3" spans="1:8" ht="45" customHeight="1" thickBot="1" x14ac:dyDescent="0.3">
      <c r="A3" s="114" t="s">
        <v>27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05"/>
    </row>
    <row r="47" spans="1:8" ht="34.5" customHeight="1" thickBot="1" x14ac:dyDescent="0.3">
      <c r="A47" s="102" t="s">
        <v>237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8" t="s">
        <v>80</v>
      </c>
      <c r="E2" s="109"/>
      <c r="F2" s="64" t="s">
        <v>36</v>
      </c>
      <c r="H2" t="s">
        <v>36</v>
      </c>
    </row>
    <row r="3" spans="1:8" ht="45" customHeight="1" thickBot="1" x14ac:dyDescent="0.3">
      <c r="A3" s="114" t="s">
        <v>28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4" t="s">
        <v>119</v>
      </c>
      <c r="B46" s="105"/>
    </row>
    <row r="47" spans="1:8" ht="81" customHeight="1" thickBot="1" x14ac:dyDescent="0.3">
      <c r="A47" s="102" t="s">
        <v>238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8" t="s">
        <v>80</v>
      </c>
      <c r="E2" s="109"/>
      <c r="F2" s="64" t="s">
        <v>36</v>
      </c>
      <c r="H2" t="s">
        <v>36</v>
      </c>
    </row>
    <row r="3" spans="1:8" ht="45" customHeight="1" thickBot="1" x14ac:dyDescent="0.3">
      <c r="A3" s="114" t="s">
        <v>29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4" t="s">
        <v>119</v>
      </c>
      <c r="B46" s="105"/>
    </row>
    <row r="47" spans="1:8" ht="32.25" customHeight="1" thickBot="1" x14ac:dyDescent="0.3">
      <c r="A47" s="102" t="s">
        <v>239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8" t="s">
        <v>80</v>
      </c>
      <c r="E2" s="109"/>
      <c r="F2" s="64" t="s">
        <v>36</v>
      </c>
      <c r="H2" t="s">
        <v>36</v>
      </c>
    </row>
    <row r="3" spans="1:8" ht="45" customHeight="1" thickBot="1" x14ac:dyDescent="0.3">
      <c r="A3" s="114" t="s">
        <v>134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119</v>
      </c>
      <c r="B46" s="105"/>
    </row>
    <row r="47" spans="1:8" ht="69" customHeight="1" thickBot="1" x14ac:dyDescent="0.3">
      <c r="A47" s="102" t="s">
        <v>240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8" t="s">
        <v>80</v>
      </c>
      <c r="E2" s="109"/>
      <c r="F2" s="64" t="s">
        <v>36</v>
      </c>
      <c r="H2" t="s">
        <v>36</v>
      </c>
    </row>
    <row r="3" spans="1:8" ht="45" customHeight="1" thickBot="1" x14ac:dyDescent="0.3">
      <c r="A3" s="114" t="s">
        <v>30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4" t="s">
        <v>119</v>
      </c>
      <c r="B46" s="105"/>
    </row>
    <row r="47" spans="1:8" ht="53.25" customHeight="1" thickBot="1" x14ac:dyDescent="0.3">
      <c r="A47" s="102" t="s">
        <v>241</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8" t="s">
        <v>80</v>
      </c>
      <c r="E2" s="109"/>
      <c r="F2" s="64" t="s">
        <v>36</v>
      </c>
      <c r="H2" t="s">
        <v>36</v>
      </c>
    </row>
    <row r="3" spans="1:8" ht="45" customHeight="1" thickBot="1" x14ac:dyDescent="0.3">
      <c r="A3" s="114" t="s">
        <v>254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05"/>
    </row>
    <row r="47" spans="1:8" ht="78" customHeight="1" thickBot="1" x14ac:dyDescent="0.3">
      <c r="A47" s="102" t="s">
        <v>242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8" t="s">
        <v>80</v>
      </c>
      <c r="E2" s="109"/>
      <c r="F2" s="64" t="s">
        <v>36</v>
      </c>
      <c r="H2" t="s">
        <v>36</v>
      </c>
    </row>
    <row r="3" spans="1:8" ht="45" customHeight="1" thickBot="1" x14ac:dyDescent="0.3">
      <c r="A3" s="114" t="s">
        <v>31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4" t="s">
        <v>119</v>
      </c>
      <c r="B46" s="105"/>
    </row>
    <row r="47" spans="1:8" ht="55.5" customHeight="1" thickBot="1" x14ac:dyDescent="0.3">
      <c r="A47" s="102" t="s">
        <v>243</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8" t="s">
        <v>80</v>
      </c>
      <c r="E2" s="109"/>
      <c r="F2" s="64" t="s">
        <v>36</v>
      </c>
      <c r="H2" t="s">
        <v>36</v>
      </c>
    </row>
    <row r="3" spans="1:8" ht="45" customHeight="1" thickBot="1" x14ac:dyDescent="0.3">
      <c r="A3" s="114" t="s">
        <v>32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86.25" customHeight="1" thickBot="1" x14ac:dyDescent="0.3">
      <c r="A47" s="102" t="s">
        <v>244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Ufficio</cp:lastModifiedBy>
  <cp:lastPrinted>2017-10-27T13:06:23Z</cp:lastPrinted>
  <dcterms:created xsi:type="dcterms:W3CDTF">2017-10-19T12:38:16Z</dcterms:created>
  <dcterms:modified xsi:type="dcterms:W3CDTF">2023-05-29T15:13:03Z</dcterms:modified>
</cp:coreProperties>
</file>